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630" windowHeight="2550" tabRatio="659" activeTab="0"/>
  </bookViews>
  <sheets>
    <sheet name="Stensil" sheetId="1" r:id="rId1"/>
  </sheets>
  <definedNames>
    <definedName name="All">sch2:sch3:sch4:sch5:sch6:sch7:sch7a:sch8:sch9:sch10:sch11:sch12:sch13:sch14:sch15:sch16:sch17:sch18:sch19:sch20:sch21:sch21a:sch22:sch23:sch24:sch25:sch26:sch27:sch28:sch29:sch30:sch30a:sch31:sch31a:sch32:sch32a:sch33:sch34:sch35:sch36</definedName>
    <definedName name="AllPages">"sch2+sch3+sch4+sch5+sch6+sch7+sch7a+sch8+sch9+sch10+sch11+sch12+sch13+sch14+sch15+sch16+sch17+sch18+sch19+sch20+sch21+sch21a+sch22+sch23+sch24+sch25+sch26+sch27+sch28+sch29+sch30+sch30a+sch31+sch31a+sch32+sch32a+sch33+sch34+sch35+sch36"</definedName>
    <definedName name="_xlnm.Print_Area" localSheetId="0">'Stensil'!$A$34:$J$1402</definedName>
    <definedName name="sch10">'Stensil'!$A$348:$J$381</definedName>
    <definedName name="sch11">'Stensil'!$A$383:$J$416</definedName>
    <definedName name="sch12">'Stensil'!$A$418:$J$451</definedName>
    <definedName name="sch13">'Stensil'!$A$453:$J$485</definedName>
    <definedName name="sch14">'Stensil'!$A$487:$J$520</definedName>
    <definedName name="sch15">'Stensil'!$A$522:$J$555</definedName>
    <definedName name="sch16">'Stensil'!$A$557:$J$590</definedName>
    <definedName name="sch17">'Stensil'!$A$592:$J$625</definedName>
    <definedName name="sch18">'Stensil'!$A$627:$J$659</definedName>
    <definedName name="sch19">'Stensil'!$A$661:$J$692</definedName>
    <definedName name="sch2">'Stensil'!$A$35:$J$65</definedName>
    <definedName name="sch20">'Stensil'!$A$694:$J$725</definedName>
    <definedName name="sch21">'Stensil'!$A$727:$J$760</definedName>
    <definedName name="sch21a">'Stensil'!$A$762:$J$794</definedName>
    <definedName name="sch22">'Stensil'!$A$796:$J$828</definedName>
    <definedName name="sch23">'Stensil'!$A$830:$J$862</definedName>
    <definedName name="sch24">'Stensil'!$A$864:$J$897</definedName>
    <definedName name="sch25">'Stensil'!$A$899:$J$932</definedName>
    <definedName name="sch26">'Stensil'!$A$934:$J$966</definedName>
    <definedName name="sch27">'Stensil'!$A$968:$J$1001</definedName>
    <definedName name="sch28">'Stensil'!$A$1003:$J$1034</definedName>
    <definedName name="sch29">'Stensil'!$A$1036:$J$1067</definedName>
    <definedName name="sch3">'Stensil'!$A$67:$J$101</definedName>
    <definedName name="sch30">'Stensil'!$A$1069:$J$1100</definedName>
    <definedName name="sch30a">'Stensil'!$A$1102:$J$1134</definedName>
    <definedName name="sch31">'Stensil'!$A$1136:$J$1168</definedName>
    <definedName name="sch31a">'Stensil'!$A$1170:$J$1202</definedName>
    <definedName name="sch32">'Stensil'!$A$1204:$J$1236</definedName>
    <definedName name="sch32a">'Stensil'!$A$1238:$J$1270</definedName>
    <definedName name="sch33">'Stensil'!$A$1272:$J$1303</definedName>
    <definedName name="sch34">'Stensil'!$A$1305:$J$1336</definedName>
    <definedName name="sch35">'Stensil'!$A$1338:$J$1369</definedName>
    <definedName name="sch36">'Stensil'!$A$1371:$J$1402</definedName>
    <definedName name="sch4">'Stensil'!$A$103:$J$138</definedName>
    <definedName name="sch5">'Stensil'!$A$140:$J$173</definedName>
    <definedName name="sch6">'Stensil'!$A$175:$J$208</definedName>
    <definedName name="sch7">'Stensil'!$A$210:$J$243</definedName>
    <definedName name="sch7a">'Stensil'!$A$245:$J$277</definedName>
    <definedName name="sch8">'Stensil'!$A$279:$J$311</definedName>
    <definedName name="sch9">'Stensil'!$A$313:$J$346</definedName>
  </definedNames>
  <calcPr fullCalcOnLoad="1"/>
</workbook>
</file>

<file path=xl/sharedStrings.xml><?xml version="1.0" encoding="utf-8"?>
<sst xmlns="http://schemas.openxmlformats.org/spreadsheetml/2006/main" count="3067" uniqueCount="389">
  <si>
    <t>SCHEDULE 2</t>
  </si>
  <si>
    <t>S4C</t>
  </si>
  <si>
    <t>Programme Title:</t>
  </si>
  <si>
    <t>Are all personnel involved in the production members of the relevant unions?</t>
  </si>
  <si>
    <t>(If "NO" please attach details)</t>
  </si>
  <si>
    <t>Is the production company a member of T.A.C.?</t>
  </si>
  <si>
    <t>Number of transmissions fully paid for within the budget:</t>
  </si>
  <si>
    <t>Other rights cleared: (please detail)</t>
  </si>
  <si>
    <t>£</t>
  </si>
  <si>
    <t>X</t>
  </si>
  <si>
    <t>S4C:</t>
  </si>
  <si>
    <t>Eraill:</t>
  </si>
  <si>
    <t xml:space="preserve"> </t>
  </si>
  <si>
    <t>ATODLEN</t>
  </si>
  <si>
    <t>FORMAT / STORY / SCRIPTS</t>
  </si>
  <si>
    <t>SCHEDULE 5</t>
  </si>
  <si>
    <t>Detail</t>
  </si>
  <si>
    <t>Total</t>
  </si>
  <si>
    <t>Format Fee</t>
  </si>
  <si>
    <t>Rights  /    Option</t>
  </si>
  <si>
    <t>Payments</t>
  </si>
  <si>
    <t>Writer's fee</t>
  </si>
  <si>
    <t>Script editor</t>
  </si>
  <si>
    <t>RIGHTS PURCHASED (Please Detail)</t>
  </si>
  <si>
    <t>TOTAL</t>
  </si>
  <si>
    <t>PRODUCER / DIRECTOR</t>
  </si>
  <si>
    <t>SCHEDULE 6</t>
  </si>
  <si>
    <t>Fee/</t>
  </si>
  <si>
    <t>Pre</t>
  </si>
  <si>
    <t>Post</t>
  </si>
  <si>
    <t>Note</t>
  </si>
  <si>
    <t>Name</t>
  </si>
  <si>
    <t>Rate</t>
  </si>
  <si>
    <t>Production</t>
  </si>
  <si>
    <t>(Wks/Dys)</t>
  </si>
  <si>
    <t>Exec</t>
  </si>
  <si>
    <t>Producer / Director</t>
  </si>
  <si>
    <t>Associate</t>
  </si>
  <si>
    <t>Producer</t>
  </si>
  <si>
    <t xml:space="preserve">Programme </t>
  </si>
  <si>
    <t>Editor</t>
  </si>
  <si>
    <t xml:space="preserve">  </t>
  </si>
  <si>
    <t>Director</t>
  </si>
  <si>
    <t>Note 1 Please enter 1 if holiday credits are additionally payable Totaled on schedule 18</t>
  </si>
  <si>
    <t>Note 2 Please enter 1 if Employer's National Insurance is payable. Totaled on schedule 18</t>
  </si>
  <si>
    <t>ARTISTS</t>
  </si>
  <si>
    <t>SCHEDULE 7</t>
  </si>
  <si>
    <t>Weekly</t>
  </si>
  <si>
    <t>Programme</t>
  </si>
  <si>
    <t>Rehearsal</t>
  </si>
  <si>
    <t>Fees</t>
  </si>
  <si>
    <t>/ Fee</t>
  </si>
  <si>
    <t>(Sess/Dys)</t>
  </si>
  <si>
    <t>Quantity /duration</t>
  </si>
  <si>
    <t>rate</t>
  </si>
  <si>
    <t>Note 1 &amp; 2 as per schedule 6</t>
  </si>
  <si>
    <t>SUB TOTAL</t>
  </si>
  <si>
    <t>ANY OTHER RELEVANT INFO</t>
  </si>
  <si>
    <t>ARTISTS (Continued)</t>
  </si>
  <si>
    <t>SCHEDULE 7A</t>
  </si>
  <si>
    <t>Extras, Crowds,</t>
  </si>
  <si>
    <t>Stand-ins, Doubles</t>
  </si>
  <si>
    <t>Stuntmen</t>
  </si>
  <si>
    <t>Footsteps, Effects</t>
  </si>
  <si>
    <t>Chaperones</t>
  </si>
  <si>
    <t>TOTAL THIS PAGE</t>
  </si>
  <si>
    <t>TOTAL FROM PREVIOUS PAGE</t>
  </si>
  <si>
    <t>SCEDULE TOTAL</t>
  </si>
  <si>
    <t>PRESENTERS / INTERVIEWEES</t>
  </si>
  <si>
    <t>SCHEDULE 8</t>
  </si>
  <si>
    <t>Presenters</t>
  </si>
  <si>
    <t>Inter- viewees</t>
  </si>
  <si>
    <t>Consultants</t>
  </si>
  <si>
    <t>Voice over</t>
  </si>
  <si>
    <t>Other</t>
  </si>
  <si>
    <t>Rights Purchased</t>
  </si>
  <si>
    <t>PRODUCTION UNIT SALARIES</t>
  </si>
  <si>
    <t>SCHEDULE 9</t>
  </si>
  <si>
    <t>Production manager</t>
  </si>
  <si>
    <t>O/T</t>
  </si>
  <si>
    <t>Location Manager</t>
  </si>
  <si>
    <t>Production accountan</t>
  </si>
  <si>
    <t>Production Assistant</t>
  </si>
  <si>
    <t>Production Secretary</t>
  </si>
  <si>
    <t>2 days per prog</t>
  </si>
  <si>
    <t>Unit Runner</t>
  </si>
  <si>
    <t>Researcher</t>
  </si>
  <si>
    <t>ASSISTANT DIRECTORS / CONTINUITY</t>
  </si>
  <si>
    <t>SCHEDULE 10</t>
  </si>
  <si>
    <t>1st Assistant</t>
  </si>
  <si>
    <t>2nd Assistant</t>
  </si>
  <si>
    <t>Continuity</t>
  </si>
  <si>
    <t>Floor manager</t>
  </si>
  <si>
    <t>Assistant FM</t>
  </si>
  <si>
    <t>CREW CAMERA</t>
  </si>
  <si>
    <t>SCHEDULE 11</t>
  </si>
  <si>
    <t>Lighting Director</t>
  </si>
  <si>
    <t>Lighting Camera</t>
  </si>
  <si>
    <t>Camera operator</t>
  </si>
  <si>
    <t>Assistant camera</t>
  </si>
  <si>
    <t>Focus puller</t>
  </si>
  <si>
    <t>Clapper loader</t>
  </si>
  <si>
    <t>Grips</t>
  </si>
  <si>
    <t>Vision supervisor</t>
  </si>
  <si>
    <t>Vision Mixer</t>
  </si>
  <si>
    <t>Vision Engineer</t>
  </si>
  <si>
    <t>CREW SOUND</t>
  </si>
  <si>
    <t>SCHEDULE 12</t>
  </si>
  <si>
    <t>Recordist mixer</t>
  </si>
  <si>
    <t>Boom Operator</t>
  </si>
  <si>
    <t>Sound Supervisor</t>
  </si>
  <si>
    <t>Sound engineer</t>
  </si>
  <si>
    <t>CREW LIGHTING</t>
  </si>
  <si>
    <t>SCHEDULE 13</t>
  </si>
  <si>
    <t>Gaffer</t>
  </si>
  <si>
    <t>Electricians</t>
  </si>
  <si>
    <t>Generator operator</t>
  </si>
  <si>
    <t>CREW - ART DEPTMENT</t>
  </si>
  <si>
    <t>SCHEDULE 14</t>
  </si>
  <si>
    <t>Designer</t>
  </si>
  <si>
    <t>Assistant Designer</t>
  </si>
  <si>
    <t>Graphic Designer</t>
  </si>
  <si>
    <t>Props Master</t>
  </si>
  <si>
    <t>Stand-by props</t>
  </si>
  <si>
    <t>*2</t>
  </si>
  <si>
    <t>Construction Manager</t>
  </si>
  <si>
    <t>Construction labour</t>
  </si>
  <si>
    <t>CREW -WARDROBE / MAKE-UP / HAIR</t>
  </si>
  <si>
    <t>SCHEDULE 15</t>
  </si>
  <si>
    <t>WARDROBE</t>
  </si>
  <si>
    <t>Costume Designer</t>
  </si>
  <si>
    <t>Wardrobe</t>
  </si>
  <si>
    <t xml:space="preserve"> Assistant</t>
  </si>
  <si>
    <t>MAKE-UP</t>
  </si>
  <si>
    <t>Make-up Artist</t>
  </si>
  <si>
    <t>Assistant</t>
  </si>
  <si>
    <t>HAIR</t>
  </si>
  <si>
    <t>Hair dresser</t>
  </si>
  <si>
    <t>CREW - EDITING</t>
  </si>
  <si>
    <t>SCHEDULE 16</t>
  </si>
  <si>
    <t>Off-line Editor</t>
  </si>
  <si>
    <t>Dubbing Editor</t>
  </si>
  <si>
    <t>CREW - OTHERS</t>
  </si>
  <si>
    <t>SCHEDULE 17</t>
  </si>
  <si>
    <t>Job Title ??</t>
  </si>
  <si>
    <t>SALARY &amp; WAGE RELATED DETAIL</t>
  </si>
  <si>
    <t>SCHEDULE 18</t>
  </si>
  <si>
    <t>Holiday Credits</t>
  </si>
  <si>
    <t>X            £</t>
  </si>
  <si>
    <t>Employers N.I.</t>
  </si>
  <si>
    <t>Crew</t>
  </si>
  <si>
    <t>on holiday credits</t>
  </si>
  <si>
    <t>Artists Interviewers</t>
  </si>
  <si>
    <t>%</t>
  </si>
  <si>
    <t>NOTES</t>
  </si>
  <si>
    <t>MATERIALS - ART DEPARTMENT</t>
  </si>
  <si>
    <t>SCHEDULE 19</t>
  </si>
  <si>
    <t>Sets</t>
  </si>
  <si>
    <t>Construction Materials</t>
  </si>
  <si>
    <t>Props Hired</t>
  </si>
  <si>
    <t>Props Purcased</t>
  </si>
  <si>
    <t>Action Props</t>
  </si>
  <si>
    <t>Consumables</t>
  </si>
  <si>
    <t>MATERIALS - WARDROBE / MAKE-UP / HAIR</t>
  </si>
  <si>
    <t>SCHEDULE 20</t>
  </si>
  <si>
    <t>Consumables Hired</t>
  </si>
  <si>
    <t>Costumes Purchased</t>
  </si>
  <si>
    <t>Repair Cleaning</t>
  </si>
  <si>
    <t>Storage</t>
  </si>
  <si>
    <t>MAKE_UP</t>
  </si>
  <si>
    <t>Materials</t>
  </si>
  <si>
    <t>Wigs</t>
  </si>
  <si>
    <t>PRODUCTION EQUIPMENT</t>
  </si>
  <si>
    <t>SCHEDULE 21</t>
  </si>
  <si>
    <t xml:space="preserve">Pre </t>
  </si>
  <si>
    <t>Supplier</t>
  </si>
  <si>
    <t>Per day/week</t>
  </si>
  <si>
    <t>Camera Equipment</t>
  </si>
  <si>
    <t>Camera Consumables</t>
  </si>
  <si>
    <t>Grip Equipment</t>
  </si>
  <si>
    <t>Sound Equipment</t>
  </si>
  <si>
    <t>Sound Consumables</t>
  </si>
  <si>
    <t>SCHEDULE 21A</t>
  </si>
  <si>
    <t>Lighting Equipment</t>
  </si>
  <si>
    <t>Generator Lighting</t>
  </si>
  <si>
    <t>Editing Equipement</t>
  </si>
  <si>
    <t>26A for hire of cutting room</t>
  </si>
  <si>
    <t>Editing Consumables</t>
  </si>
  <si>
    <t>Autocue</t>
  </si>
  <si>
    <t>Total This Page</t>
  </si>
  <si>
    <t xml:space="preserve">Total from previous page </t>
  </si>
  <si>
    <t>SCHEDULE 21 TOTAL</t>
  </si>
  <si>
    <t>FACILITY PACKAGE ARRANGEMENTS</t>
  </si>
  <si>
    <t>SCHEDULE 22</t>
  </si>
  <si>
    <t>Camera Crew/ Equip</t>
  </si>
  <si>
    <t>Sound Crew/Equip</t>
  </si>
  <si>
    <t>Lighting crew/equip</t>
  </si>
  <si>
    <t>Editing Facilities</t>
  </si>
  <si>
    <t>STUDIOS OUTSIDE BROADCASTS</t>
  </si>
  <si>
    <t>SCHEDULE 23</t>
  </si>
  <si>
    <t>Studio</t>
  </si>
  <si>
    <t xml:space="preserve">Hire Recording </t>
  </si>
  <si>
    <t>Studios</t>
  </si>
  <si>
    <t>O.B. Unit</t>
  </si>
  <si>
    <t>Sound Mobile</t>
  </si>
  <si>
    <t>OTHER PRODUCTION FACILITIES</t>
  </si>
  <si>
    <t>SCHEDULE 24</t>
  </si>
  <si>
    <t>Period</t>
  </si>
  <si>
    <t>Rehearsal Rooms</t>
  </si>
  <si>
    <t>Location Office</t>
  </si>
  <si>
    <t>Location Fees</t>
  </si>
  <si>
    <t>Security</t>
  </si>
  <si>
    <t>Location Equipment</t>
  </si>
  <si>
    <t>FILM TAPE STOCK</t>
  </si>
  <si>
    <t>SCHEDULE 25</t>
  </si>
  <si>
    <t>Cost</t>
  </si>
  <si>
    <t>Supplier /</t>
  </si>
  <si>
    <t>Format</t>
  </si>
  <si>
    <t>Length</t>
  </si>
  <si>
    <t>Number</t>
  </si>
  <si>
    <t>per</t>
  </si>
  <si>
    <t>unit</t>
  </si>
  <si>
    <t>Film Stock</t>
  </si>
  <si>
    <t>Tape Stock</t>
  </si>
  <si>
    <t>Shooting</t>
  </si>
  <si>
    <t>Off line</t>
  </si>
  <si>
    <t>sound</t>
  </si>
  <si>
    <t>Dubbing</t>
  </si>
  <si>
    <t>Effects</t>
  </si>
  <si>
    <t>Master</t>
  </si>
  <si>
    <t>Safety</t>
  </si>
  <si>
    <t>Others</t>
  </si>
  <si>
    <t>FILM POST PROD</t>
  </si>
  <si>
    <t>SCHEDULE 26</t>
  </si>
  <si>
    <t>TAPE -POST PRODUCTION</t>
  </si>
  <si>
    <t>SCHEDULE 27</t>
  </si>
  <si>
    <t>Tape Transfers</t>
  </si>
  <si>
    <t>On Line</t>
  </si>
  <si>
    <t>Caption Generator</t>
  </si>
  <si>
    <t>Special Effects</t>
  </si>
  <si>
    <t>ARCHIVE MATERIAL</t>
  </si>
  <si>
    <t>SCHEDULE 28</t>
  </si>
  <si>
    <t>Viewing Costs</t>
  </si>
  <si>
    <t>Research Fees</t>
  </si>
  <si>
    <t>Transfer Costs</t>
  </si>
  <si>
    <t>Royalties</t>
  </si>
  <si>
    <t>Stills Archive</t>
  </si>
  <si>
    <t>Sound Archive</t>
  </si>
  <si>
    <t>ROSTRUM / GRAPHICS</t>
  </si>
  <si>
    <t>SCHEDULE 29</t>
  </si>
  <si>
    <t>Rostrum</t>
  </si>
  <si>
    <t>Graphics</t>
  </si>
  <si>
    <t>Titles Credits</t>
  </si>
  <si>
    <t>MUSIC - COPYRIGHT</t>
  </si>
  <si>
    <t>SCHEDULE 30</t>
  </si>
  <si>
    <t>Composer</t>
  </si>
  <si>
    <t>Specially commissioned music.</t>
  </si>
  <si>
    <t xml:space="preserve"> The commissioning fee should include synchronization rights</t>
  </si>
  <si>
    <t xml:space="preserve">   </t>
  </si>
  <si>
    <t>Synchronization Rights</t>
  </si>
  <si>
    <t>Payable for all music other than specially commissioned</t>
  </si>
  <si>
    <t>The producer should consult with MCPS to obtain licenses</t>
  </si>
  <si>
    <t>Orchestration and copying</t>
  </si>
  <si>
    <t>Commercial Gramophone Records</t>
  </si>
  <si>
    <t>Rights purchased</t>
  </si>
  <si>
    <t>TOTAL CARRIED FORWARD</t>
  </si>
  <si>
    <t>MUSIC PERFORMANCE</t>
  </si>
  <si>
    <t>SCHEDULE 30A</t>
  </si>
  <si>
    <t>No</t>
  </si>
  <si>
    <t>Per session</t>
  </si>
  <si>
    <t>Sessions</t>
  </si>
  <si>
    <t>Players</t>
  </si>
  <si>
    <t>Musical Director</t>
  </si>
  <si>
    <t>Musicians</t>
  </si>
  <si>
    <t>Doubling</t>
  </si>
  <si>
    <t>Fixer</t>
  </si>
  <si>
    <t>Hire</t>
  </si>
  <si>
    <t>Porterage</t>
  </si>
  <si>
    <t>Hire music sheets</t>
  </si>
  <si>
    <t>SCHEDULE 30 TOTAL</t>
  </si>
  <si>
    <t>TRAVEL TRANSPORT</t>
  </si>
  <si>
    <t>SCHEDULE 31</t>
  </si>
  <si>
    <t>Miles</t>
  </si>
  <si>
    <t>Pre-Production</t>
  </si>
  <si>
    <t>SCHEDULE 31A</t>
  </si>
  <si>
    <t>Equipment</t>
  </si>
  <si>
    <t>Freight</t>
  </si>
  <si>
    <t>Carnet Agents fees</t>
  </si>
  <si>
    <t>Foreign travel costs</t>
  </si>
  <si>
    <t>Parking</t>
  </si>
  <si>
    <t>Set Storage</t>
  </si>
  <si>
    <t>Set Transport</t>
  </si>
  <si>
    <t>SCHEDULE 31 TOTAL</t>
  </si>
  <si>
    <t>dros nos =</t>
  </si>
  <si>
    <t>OVERNIGHT ALLOWANCE</t>
  </si>
  <si>
    <t>SCHEDULE 32</t>
  </si>
  <si>
    <t>Nights</t>
  </si>
  <si>
    <t>HOTEL LIVING</t>
  </si>
  <si>
    <t>SCHEDULE 32A</t>
  </si>
  <si>
    <t>Other overnight</t>
  </si>
  <si>
    <t>Meal allowance</t>
  </si>
  <si>
    <t>Location catering</t>
  </si>
  <si>
    <t>Hospitality</t>
  </si>
  <si>
    <t>Coffee/ tea</t>
  </si>
  <si>
    <t>OTHER PRODUCTION COSTS</t>
  </si>
  <si>
    <t>SCHEDULE 33</t>
  </si>
  <si>
    <t>Any Other Relevant</t>
  </si>
  <si>
    <t>Costs</t>
  </si>
  <si>
    <t>Stills Publicity</t>
  </si>
  <si>
    <t>Other Publicity</t>
  </si>
  <si>
    <t>Tickets Audience</t>
  </si>
  <si>
    <t>Buses</t>
  </si>
  <si>
    <t>INSURANCE FINANCE LEGAL</t>
  </si>
  <si>
    <t>SCHEDULE 34</t>
  </si>
  <si>
    <t>Insurance</t>
  </si>
  <si>
    <t>Other Fees</t>
  </si>
  <si>
    <t>Legal</t>
  </si>
  <si>
    <t>PRODUCTION OVERHEADS</t>
  </si>
  <si>
    <t>SCHEDULE 35</t>
  </si>
  <si>
    <t xml:space="preserve"> Office Rent</t>
  </si>
  <si>
    <t>Rates</t>
  </si>
  <si>
    <t>Power /Lighting /Heat</t>
  </si>
  <si>
    <t>Postage Stationary</t>
  </si>
  <si>
    <t>Phone Fax</t>
  </si>
  <si>
    <t>Photocopy</t>
  </si>
  <si>
    <t>Other Costs</t>
  </si>
  <si>
    <t xml:space="preserve">Other Admin </t>
  </si>
  <si>
    <t>% of</t>
  </si>
  <si>
    <t>THEATRE PERFORMANCES</t>
  </si>
  <si>
    <t>SCHEDULE 36</t>
  </si>
  <si>
    <t>Staff Costs</t>
  </si>
  <si>
    <t>Tech Crew</t>
  </si>
  <si>
    <t>Res 1</t>
  </si>
  <si>
    <t>Res2</t>
  </si>
  <si>
    <t>Runner 1</t>
  </si>
  <si>
    <t>Runner2</t>
  </si>
  <si>
    <t xml:space="preserve">of: </t>
  </si>
  <si>
    <t>No. of Progs.:</t>
  </si>
  <si>
    <t>Slot Duration:</t>
  </si>
  <si>
    <t>Total no. of hours:</t>
  </si>
  <si>
    <t>I.B. Swyddfa</t>
  </si>
  <si>
    <t>I.B. Technical</t>
  </si>
  <si>
    <t>SCHEDULE 33 TOTAL</t>
  </si>
  <si>
    <t>Artist's Holiday Credits</t>
  </si>
  <si>
    <t>S4C Programme Budget</t>
  </si>
  <si>
    <t>SCHEDULE 4</t>
  </si>
  <si>
    <t>Direct Costs and Office Costs</t>
  </si>
  <si>
    <t>Programme  =</t>
  </si>
  <si>
    <t>Total Direct Costs</t>
  </si>
  <si>
    <t>Schedule  3</t>
  </si>
  <si>
    <t>Programme Number:</t>
  </si>
  <si>
    <t>Man. Fee</t>
  </si>
  <si>
    <t>"Completion Guarantee" (if applicable)</t>
  </si>
  <si>
    <t>Total Cost</t>
  </si>
  <si>
    <t>Financial Summary</t>
  </si>
  <si>
    <t>Financed By:</t>
  </si>
  <si>
    <t>Signed:</t>
  </si>
  <si>
    <t>( Producer)</t>
  </si>
  <si>
    <t>Date:</t>
  </si>
  <si>
    <t>Yr. To</t>
  </si>
  <si>
    <t>Yr to.</t>
  </si>
  <si>
    <t>31ain Dec.</t>
  </si>
  <si>
    <t>31ain dec.</t>
  </si>
  <si>
    <t>i</t>
  </si>
  <si>
    <t>Programme Title</t>
  </si>
  <si>
    <t>Programme Number</t>
  </si>
  <si>
    <t>Description</t>
  </si>
  <si>
    <t>Production Company</t>
  </si>
  <si>
    <t>Address</t>
  </si>
  <si>
    <t>Slot Length:</t>
  </si>
  <si>
    <t>Running Time:</t>
  </si>
  <si>
    <t>Tel:</t>
  </si>
  <si>
    <t>Fax:</t>
  </si>
  <si>
    <t>E mail</t>
  </si>
  <si>
    <t>SCHEDULE</t>
  </si>
  <si>
    <t>Development</t>
  </si>
  <si>
    <t>Pre-prodcution</t>
  </si>
  <si>
    <t>Post-production</t>
  </si>
  <si>
    <t>Delivery</t>
  </si>
  <si>
    <t>Studio:</t>
  </si>
  <si>
    <t>Locations:</t>
  </si>
  <si>
    <t>Facilities Company</t>
  </si>
  <si>
    <t>Shooting Format</t>
  </si>
  <si>
    <t>Transmission Format</t>
  </si>
  <si>
    <t>Is the company a member of TAC?</t>
  </si>
  <si>
    <t>Number of transmissions secured</t>
  </si>
  <si>
    <t>Other rigths secured (provide details)</t>
  </si>
  <si>
    <t>Weeks / Days)</t>
  </si>
  <si>
    <t>SCHEDULE 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</si>
</sst>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(#,##0.00\)"/>
    <numFmt numFmtId="165" formatCode="0.000%"/>
    <numFmt numFmtId="166" formatCode="#,##0.000;[Red]\-#,##0.000"/>
    <numFmt numFmtId="167" formatCode="#,##0.0;[Red]\-#,##0.0"/>
    <numFmt numFmtId="168" formatCode="#,##0.0000;[Red]\-#,##0.0000"/>
    <numFmt numFmtId="169" formatCode="#,##0.00000;[Red]\-#,##0.00000"/>
    <numFmt numFmtId="170" formatCode="#,##0.000000;[Red]\-#,##0.000000"/>
    <numFmt numFmtId="171" formatCode="#,##0.0000000;[Red]\-#,##0.0000000"/>
    <numFmt numFmtId="172" formatCode="#,##0.00000000;[Red]\-#,##0.00000000"/>
    <numFmt numFmtId="173" formatCode="#,##0.000000000;[Red]\-#,##0.000000000"/>
    <numFmt numFmtId="174" formatCode="#,##0.0000000000;[Red]\-#,##0.0000000000"/>
    <numFmt numFmtId="175" formatCode="#,##0.00000000000;[Red]\-#,##0.00000000000"/>
    <numFmt numFmtId="176" formatCode="#,##0.000000000000;[Red]\-#,##0.000000000000"/>
    <numFmt numFmtId="177" formatCode="#,##0.0000000000000;[Red]\-#,##0.0000000000000"/>
    <numFmt numFmtId="178" formatCode="#,##0.00000000000000;[Red]\-#,##0.0000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26"/>
      <name val="Verdana"/>
      <family val="2"/>
    </font>
    <font>
      <b/>
      <sz val="10"/>
      <color indexed="56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u val="single"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6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Gray"/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dotted"/>
      <right style="dotted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ck"/>
      <top style="dashed"/>
      <bottom style="thin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24" fillId="0" borderId="10" xfId="0" applyFont="1" applyBorder="1" applyAlignment="1" applyProtection="1">
      <alignment horizontal="left" vertical="center"/>
      <protection hidden="1"/>
    </xf>
    <xf numFmtId="0" fontId="23" fillId="0" borderId="11" xfId="0" applyFont="1" applyBorder="1" applyAlignment="1" applyProtection="1">
      <alignment horizontal="left"/>
      <protection hidden="1"/>
    </xf>
    <xf numFmtId="0" fontId="23" fillId="0" borderId="11" xfId="0" applyFont="1" applyBorder="1" applyAlignment="1" applyProtection="1">
      <alignment horizontal="right"/>
      <protection hidden="1"/>
    </xf>
    <xf numFmtId="0" fontId="23" fillId="0" borderId="11" xfId="0" applyFont="1" applyBorder="1" applyAlignment="1" applyProtection="1">
      <alignment/>
      <protection hidden="1"/>
    </xf>
    <xf numFmtId="0" fontId="25" fillId="0" borderId="12" xfId="0" applyFont="1" applyBorder="1" applyAlignment="1" applyProtection="1">
      <alignment horizontal="left" vertical="center"/>
      <protection hidden="1"/>
    </xf>
    <xf numFmtId="0" fontId="23" fillId="0" borderId="13" xfId="0" applyFont="1" applyBorder="1" applyAlignment="1" applyProtection="1">
      <alignment vertical="center"/>
      <protection hidden="1"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39" fontId="26" fillId="33" borderId="0" xfId="0" applyNumberFormat="1" applyFont="1" applyFill="1" applyBorder="1" applyAlignment="1">
      <alignment vertical="center"/>
    </xf>
    <xf numFmtId="39" fontId="26" fillId="34" borderId="0" xfId="0" applyNumberFormat="1" applyFont="1" applyFill="1" applyBorder="1" applyAlignment="1">
      <alignment vertical="center"/>
    </xf>
    <xf numFmtId="0" fontId="26" fillId="35" borderId="14" xfId="0" applyFont="1" applyFill="1" applyBorder="1" applyAlignment="1">
      <alignment vertical="center"/>
    </xf>
    <xf numFmtId="0" fontId="23" fillId="36" borderId="15" xfId="0" applyFont="1" applyFill="1" applyBorder="1" applyAlignment="1">
      <alignment/>
    </xf>
    <xf numFmtId="0" fontId="26" fillId="37" borderId="0" xfId="0" applyFont="1" applyFill="1" applyBorder="1" applyAlignment="1">
      <alignment/>
    </xf>
    <xf numFmtId="0" fontId="26" fillId="38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16" xfId="0" applyFont="1" applyBorder="1" applyAlignment="1" applyProtection="1">
      <alignment horizontal="left" vertical="center"/>
      <protection hidden="1"/>
    </xf>
    <xf numFmtId="0" fontId="23" fillId="0" borderId="17" xfId="0" applyFont="1" applyBorder="1" applyAlignment="1">
      <alignment vertical="center"/>
    </xf>
    <xf numFmtId="0" fontId="26" fillId="0" borderId="18" xfId="0" applyFont="1" applyBorder="1" applyAlignment="1" applyProtection="1">
      <alignment horizontal="left" vertical="center" wrapText="1"/>
      <protection hidden="1"/>
    </xf>
    <xf numFmtId="0" fontId="23" fillId="0" borderId="19" xfId="0" applyFont="1" applyBorder="1" applyAlignment="1" applyProtection="1">
      <alignment horizontal="right" vertical="center"/>
      <protection hidden="1" locked="0"/>
    </xf>
    <xf numFmtId="0" fontId="23" fillId="0" borderId="19" xfId="0" applyFont="1" applyBorder="1" applyAlignment="1" applyProtection="1">
      <alignment vertical="center"/>
      <protection hidden="1" locked="0"/>
    </xf>
    <xf numFmtId="0" fontId="23" fillId="0" borderId="20" xfId="0" applyFont="1" applyBorder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left" vertical="center"/>
      <protection hidden="1"/>
    </xf>
    <xf numFmtId="0" fontId="23" fillId="0" borderId="22" xfId="0" applyFont="1" applyBorder="1" applyAlignment="1">
      <alignment vertical="center"/>
    </xf>
    <xf numFmtId="0" fontId="26" fillId="0" borderId="23" xfId="0" applyFont="1" applyBorder="1" applyAlignment="1" applyProtection="1">
      <alignment horizontal="left" vertical="center" wrapText="1"/>
      <protection hidden="1"/>
    </xf>
    <xf numFmtId="0" fontId="23" fillId="0" borderId="24" xfId="0" applyFont="1" applyBorder="1" applyAlignment="1" applyProtection="1">
      <alignment horizontal="right" vertical="center"/>
      <protection hidden="1" locked="0"/>
    </xf>
    <xf numFmtId="0" fontId="23" fillId="0" borderId="24" xfId="0" applyFont="1" applyBorder="1" applyAlignment="1" applyProtection="1">
      <alignment vertical="center"/>
      <protection hidden="1" locked="0"/>
    </xf>
    <xf numFmtId="0" fontId="23" fillId="0" borderId="25" xfId="0" applyFont="1" applyBorder="1" applyAlignment="1" applyProtection="1">
      <alignment vertical="center"/>
      <protection hidden="1"/>
    </xf>
    <xf numFmtId="0" fontId="24" fillId="0" borderId="26" xfId="0" applyFont="1" applyBorder="1" applyAlignment="1" applyProtection="1">
      <alignment horizontal="left" vertical="center"/>
      <protection hidden="1" locked="0"/>
    </xf>
    <xf numFmtId="0" fontId="23" fillId="0" borderId="27" xfId="0" applyFont="1" applyBorder="1" applyAlignment="1" applyProtection="1">
      <alignment horizontal="left"/>
      <protection hidden="1" locked="0"/>
    </xf>
    <xf numFmtId="0" fontId="23" fillId="0" borderId="27" xfId="0" applyFont="1" applyBorder="1" applyAlignment="1" applyProtection="1">
      <alignment horizontal="right"/>
      <protection hidden="1" locked="0"/>
    </xf>
    <xf numFmtId="0" fontId="23" fillId="0" borderId="27" xfId="0" applyFont="1" applyBorder="1" applyAlignment="1" applyProtection="1">
      <alignment/>
      <protection hidden="1" locked="0"/>
    </xf>
    <xf numFmtId="0" fontId="23" fillId="0" borderId="27" xfId="0" applyFont="1" applyBorder="1" applyAlignment="1" applyProtection="1">
      <alignment vertical="center"/>
      <protection hidden="1" locked="0"/>
    </xf>
    <xf numFmtId="0" fontId="23" fillId="0" borderId="28" xfId="0" applyFont="1" applyBorder="1" applyAlignment="1" applyProtection="1">
      <alignment vertical="center"/>
      <protection hidden="1" locked="0"/>
    </xf>
    <xf numFmtId="0" fontId="23" fillId="0" borderId="27" xfId="0" applyFont="1" applyBorder="1" applyAlignment="1" applyProtection="1">
      <alignment horizontal="right"/>
      <protection locked="0"/>
    </xf>
    <xf numFmtId="0" fontId="23" fillId="0" borderId="27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/>
      <protection locked="0"/>
    </xf>
    <xf numFmtId="0" fontId="23" fillId="0" borderId="27" xfId="0" applyFont="1" applyBorder="1" applyAlignment="1" applyProtection="1">
      <alignment/>
      <protection hidden="1" locked="0"/>
    </xf>
    <xf numFmtId="0" fontId="26" fillId="0" borderId="27" xfId="0" applyFont="1" applyBorder="1" applyAlignment="1" applyProtection="1">
      <alignment horizontal="right"/>
      <protection hidden="1" locked="0"/>
    </xf>
    <xf numFmtId="0" fontId="24" fillId="0" borderId="16" xfId="0" applyFont="1" applyBorder="1" applyAlignment="1" applyProtection="1">
      <alignment horizontal="left" vertical="center"/>
      <protection hidden="1" locked="0"/>
    </xf>
    <xf numFmtId="0" fontId="24" fillId="0" borderId="26" xfId="0" applyFont="1" applyBorder="1" applyAlignment="1" applyProtection="1" quotePrefix="1">
      <alignment horizontal="left" vertical="center"/>
      <protection hidden="1" locked="0"/>
    </xf>
    <xf numFmtId="0" fontId="23" fillId="0" borderId="26" xfId="0" applyFont="1" applyBorder="1" applyAlignment="1" applyProtection="1">
      <alignment/>
      <protection locked="0"/>
    </xf>
    <xf numFmtId="0" fontId="23" fillId="0" borderId="27" xfId="0" applyFont="1" applyBorder="1" applyAlignment="1" applyProtection="1">
      <alignment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/>
      <protection hidden="1" locked="0"/>
    </xf>
    <xf numFmtId="0" fontId="23" fillId="0" borderId="0" xfId="0" applyFont="1" applyBorder="1" applyAlignment="1" applyProtection="1">
      <alignment horizontal="right"/>
      <protection hidden="1" locked="0"/>
    </xf>
    <xf numFmtId="0" fontId="23" fillId="0" borderId="0" xfId="0" applyFont="1" applyBorder="1" applyAlignment="1" applyProtection="1">
      <alignment/>
      <protection hidden="1" locked="0"/>
    </xf>
    <xf numFmtId="0" fontId="23" fillId="0" borderId="19" xfId="0" applyFont="1" applyBorder="1" applyAlignment="1" applyProtection="1">
      <alignment/>
      <protection hidden="1" locked="0"/>
    </xf>
    <xf numFmtId="0" fontId="23" fillId="0" borderId="20" xfId="0" applyFont="1" applyBorder="1" applyAlignment="1" applyProtection="1">
      <alignment vertical="center"/>
      <protection hidden="1"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/>
      <protection hidden="1" locked="0"/>
    </xf>
    <xf numFmtId="0" fontId="23" fillId="0" borderId="31" xfId="0" applyFont="1" applyBorder="1" applyAlignment="1" applyProtection="1">
      <alignment horizontal="right"/>
      <protection hidden="1" locked="0"/>
    </xf>
    <xf numFmtId="0" fontId="23" fillId="0" borderId="31" xfId="0" applyFont="1" applyBorder="1" applyAlignment="1" applyProtection="1">
      <alignment/>
      <protection hidden="1" locked="0"/>
    </xf>
    <xf numFmtId="0" fontId="23" fillId="0" borderId="32" xfId="0" applyFont="1" applyBorder="1" applyAlignment="1" applyProtection="1">
      <alignment/>
      <protection hidden="1" locked="0"/>
    </xf>
    <xf numFmtId="0" fontId="23" fillId="0" borderId="32" xfId="0" applyFont="1" applyBorder="1" applyAlignment="1" applyProtection="1">
      <alignment vertical="center"/>
      <protection hidden="1" locked="0"/>
    </xf>
    <xf numFmtId="0" fontId="23" fillId="0" borderId="33" xfId="0" applyFont="1" applyBorder="1" applyAlignment="1" applyProtection="1">
      <alignment vertical="center"/>
      <protection hidden="1" locked="0"/>
    </xf>
    <xf numFmtId="0" fontId="23" fillId="0" borderId="10" xfId="0" applyFont="1" applyBorder="1" applyAlignment="1" applyProtection="1">
      <alignment horizontal="left" vertical="center"/>
      <protection hidden="1"/>
    </xf>
    <xf numFmtId="14" fontId="28" fillId="0" borderId="11" xfId="0" applyNumberFormat="1" applyFont="1" applyBorder="1" applyAlignment="1" applyProtection="1">
      <alignment/>
      <protection hidden="1"/>
    </xf>
    <xf numFmtId="0" fontId="23" fillId="0" borderId="13" xfId="0" applyFont="1" applyBorder="1" applyAlignment="1" applyProtection="1">
      <alignment/>
      <protection hidden="1"/>
    </xf>
    <xf numFmtId="0" fontId="25" fillId="0" borderId="12" xfId="0" applyFont="1" applyBorder="1" applyAlignment="1" applyProtection="1">
      <alignment horizontal="right" vertical="center"/>
      <protection hidden="1"/>
    </xf>
    <xf numFmtId="0" fontId="23" fillId="0" borderId="0" xfId="0" applyFont="1" applyAlignment="1">
      <alignment/>
    </xf>
    <xf numFmtId="39" fontId="26" fillId="33" borderId="34" xfId="0" applyNumberFormat="1" applyFont="1" applyFill="1" applyBorder="1" applyAlignment="1">
      <alignment vertical="center"/>
    </xf>
    <xf numFmtId="39" fontId="26" fillId="34" borderId="34" xfId="0" applyNumberFormat="1" applyFont="1" applyFill="1" applyBorder="1" applyAlignment="1">
      <alignment vertical="center"/>
    </xf>
    <xf numFmtId="0" fontId="29" fillId="0" borderId="35" xfId="0" applyFont="1" applyBorder="1" applyAlignment="1" applyProtection="1">
      <alignment horizontal="left" vertical="center"/>
      <protection hidden="1" locked="0"/>
    </xf>
    <xf numFmtId="0" fontId="26" fillId="0" borderId="18" xfId="0" applyFont="1" applyBorder="1" applyAlignment="1" applyProtection="1">
      <alignment vertical="center" wrapText="1"/>
      <protection hidden="1" locked="0"/>
    </xf>
    <xf numFmtId="0" fontId="30" fillId="0" borderId="19" xfId="0" applyFont="1" applyBorder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23" fillId="36" borderId="15" xfId="0" applyFont="1" applyFill="1" applyBorder="1" applyAlignment="1">
      <alignment vertical="center"/>
    </xf>
    <xf numFmtId="0" fontId="31" fillId="37" borderId="0" xfId="0" applyFont="1" applyFill="1" applyBorder="1" applyAlignment="1">
      <alignment horizontal="center" vertical="center" wrapText="1"/>
    </xf>
    <xf numFmtId="0" fontId="31" fillId="38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36" xfId="0" applyFont="1" applyBorder="1" applyAlignment="1" applyProtection="1">
      <alignment horizontal="left" vertical="center"/>
      <protection hidden="1" locked="0"/>
    </xf>
    <xf numFmtId="0" fontId="26" fillId="0" borderId="37" xfId="0" applyFont="1" applyBorder="1" applyAlignment="1" applyProtection="1">
      <alignment vertical="center" wrapText="1"/>
      <protection hidden="1" locked="0"/>
    </xf>
    <xf numFmtId="0" fontId="26" fillId="0" borderId="27" xfId="0" applyFont="1" applyBorder="1" applyAlignment="1" applyProtection="1">
      <alignment horizontal="left" wrapText="1"/>
      <protection locked="0"/>
    </xf>
    <xf numFmtId="0" fontId="26" fillId="0" borderId="27" xfId="0" applyFont="1" applyBorder="1" applyAlignment="1" applyProtection="1">
      <alignment horizontal="left" wrapText="1"/>
      <protection hidden="1" locked="0"/>
    </xf>
    <xf numFmtId="40" fontId="26" fillId="0" borderId="27" xfId="42" applyFont="1" applyBorder="1" applyAlignment="1" applyProtection="1">
      <alignment horizontal="left" wrapText="1"/>
      <protection hidden="1" locked="0"/>
    </xf>
    <xf numFmtId="38" fontId="26" fillId="0" borderId="27" xfId="42" applyNumberFormat="1" applyFont="1" applyBorder="1" applyAlignment="1" applyProtection="1">
      <alignment horizontal="left" wrapText="1"/>
      <protection hidden="1" locked="0"/>
    </xf>
    <xf numFmtId="2" fontId="26" fillId="0" borderId="27" xfId="0" applyNumberFormat="1" applyFont="1" applyBorder="1" applyAlignment="1" applyProtection="1">
      <alignment horizontal="left" wrapText="1"/>
      <protection hidden="1" locked="0"/>
    </xf>
    <xf numFmtId="0" fontId="26" fillId="0" borderId="24" xfId="0" applyFont="1" applyBorder="1" applyAlignment="1" applyProtection="1">
      <alignment horizontal="left" wrapText="1"/>
      <protection hidden="1" locked="0"/>
    </xf>
    <xf numFmtId="0" fontId="26" fillId="0" borderId="25" xfId="0" applyFont="1" applyBorder="1" applyAlignment="1" applyProtection="1">
      <alignment horizontal="left" wrapText="1"/>
      <protection hidden="1" locked="0"/>
    </xf>
    <xf numFmtId="0" fontId="26" fillId="37" borderId="0" xfId="0" applyFont="1" applyFill="1" applyBorder="1" applyAlignment="1">
      <alignment vertical="center"/>
    </xf>
    <xf numFmtId="0" fontId="26" fillId="38" borderId="0" xfId="0" applyFont="1" applyFill="1" applyBorder="1" applyAlignment="1">
      <alignment vertical="center"/>
    </xf>
    <xf numFmtId="0" fontId="23" fillId="0" borderId="26" xfId="0" applyFont="1" applyBorder="1" applyAlignment="1" applyProtection="1">
      <alignment horizontal="left" vertical="center"/>
      <protection hidden="1" locked="0"/>
    </xf>
    <xf numFmtId="0" fontId="23" fillId="0" borderId="27" xfId="0" applyFont="1" applyBorder="1" applyAlignment="1" applyProtection="1">
      <alignment horizontal="left" vertical="center"/>
      <protection hidden="1" locked="0"/>
    </xf>
    <xf numFmtId="0" fontId="23" fillId="0" borderId="28" xfId="0" applyFont="1" applyBorder="1" applyAlignment="1" applyProtection="1">
      <alignment horizontal="left" vertical="center"/>
      <protection hidden="1" locked="0"/>
    </xf>
    <xf numFmtId="0" fontId="23" fillId="0" borderId="16" xfId="0" applyFont="1" applyBorder="1" applyAlignment="1" applyProtection="1">
      <alignment horizontal="left" vertical="center"/>
      <protection hidden="1" locked="0"/>
    </xf>
    <xf numFmtId="0" fontId="23" fillId="0" borderId="19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left" vertical="center"/>
      <protection hidden="1" locked="0"/>
    </xf>
    <xf numFmtId="0" fontId="23" fillId="0" borderId="24" xfId="0" applyFont="1" applyBorder="1" applyAlignment="1" applyProtection="1">
      <alignment/>
      <protection hidden="1" locked="0"/>
    </xf>
    <xf numFmtId="0" fontId="23" fillId="0" borderId="25" xfId="0" applyFont="1" applyBorder="1" applyAlignment="1" applyProtection="1">
      <alignment vertical="center"/>
      <protection hidden="1" locked="0"/>
    </xf>
    <xf numFmtId="0" fontId="23" fillId="0" borderId="29" xfId="0" applyFont="1" applyBorder="1" applyAlignment="1" applyProtection="1">
      <alignment horizontal="left" vertical="center"/>
      <protection hidden="1" locked="0"/>
    </xf>
    <xf numFmtId="0" fontId="23" fillId="0" borderId="27" xfId="0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/>
      <protection locked="0"/>
    </xf>
    <xf numFmtId="0" fontId="23" fillId="0" borderId="24" xfId="0" applyFont="1" applyBorder="1" applyAlignment="1" applyProtection="1">
      <alignment/>
      <protection hidden="1" locked="0"/>
    </xf>
    <xf numFmtId="0" fontId="23" fillId="0" borderId="25" xfId="0" applyFont="1" applyBorder="1" applyAlignment="1" applyProtection="1">
      <alignment/>
      <protection hidden="1"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27" xfId="0" applyFont="1" applyBorder="1" applyAlignment="1" applyProtection="1">
      <alignment/>
      <protection hidden="1" locked="0"/>
    </xf>
    <xf numFmtId="0" fontId="23" fillId="0" borderId="28" xfId="0" applyFont="1" applyBorder="1" applyAlignment="1" applyProtection="1">
      <alignment/>
      <protection hidden="1"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9" fillId="0" borderId="35" xfId="0" applyFont="1" applyBorder="1" applyAlignment="1" applyProtection="1">
      <alignment horizontal="left" vertical="center"/>
      <protection hidden="1"/>
    </xf>
    <xf numFmtId="0" fontId="26" fillId="0" borderId="18" xfId="0" applyFont="1" applyBorder="1" applyAlignment="1" applyProtection="1">
      <alignment vertical="center" wrapText="1"/>
      <protection hidden="1"/>
    </xf>
    <xf numFmtId="0" fontId="23" fillId="0" borderId="36" xfId="0" applyFont="1" applyBorder="1" applyAlignment="1" applyProtection="1">
      <alignment horizontal="left" vertical="center"/>
      <protection hidden="1"/>
    </xf>
    <xf numFmtId="0" fontId="26" fillId="0" borderId="23" xfId="0" applyFont="1" applyBorder="1" applyAlignment="1" applyProtection="1">
      <alignment vertical="center" wrapText="1"/>
      <protection hidden="1"/>
    </xf>
    <xf numFmtId="0" fontId="23" fillId="0" borderId="26" xfId="0" applyFont="1" applyBorder="1" applyAlignment="1" applyProtection="1">
      <alignment horizontal="left" vertical="center"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 vertical="center"/>
      <protection hidden="1"/>
    </xf>
    <xf numFmtId="0" fontId="23" fillId="0" borderId="28" xfId="0" applyFont="1" applyBorder="1" applyAlignment="1" applyProtection="1">
      <alignment vertical="center"/>
      <protection hidden="1"/>
    </xf>
    <xf numFmtId="0" fontId="23" fillId="0" borderId="29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3" fillId="0" borderId="38" xfId="0" applyFont="1" applyBorder="1" applyAlignment="1" applyProtection="1">
      <alignment vertical="center"/>
      <protection hidden="1"/>
    </xf>
    <xf numFmtId="0" fontId="23" fillId="0" borderId="18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/>
      <protection hidden="1"/>
    </xf>
    <xf numFmtId="0" fontId="23" fillId="0" borderId="39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4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40" fontId="23" fillId="0" borderId="0" xfId="0" applyNumberFormat="1" applyFont="1" applyBorder="1" applyAlignment="1" applyProtection="1">
      <alignment horizontal="left" vertical="center"/>
      <protection hidden="1"/>
    </xf>
    <xf numFmtId="38" fontId="26" fillId="0" borderId="41" xfId="42" applyNumberFormat="1" applyFont="1" applyBorder="1" applyAlignment="1" applyProtection="1">
      <alignment horizontal="right" vertical="center"/>
      <protection locked="0"/>
    </xf>
    <xf numFmtId="40" fontId="23" fillId="0" borderId="0" xfId="0" applyNumberFormat="1" applyFont="1" applyBorder="1" applyAlignment="1" applyProtection="1">
      <alignment horizontal="right" vertical="center"/>
      <protection hidden="1"/>
    </xf>
    <xf numFmtId="0" fontId="23" fillId="0" borderId="38" xfId="0" applyFont="1" applyBorder="1" applyAlignment="1" applyProtection="1">
      <alignment horizontal="left" vertical="center"/>
      <protection hidden="1"/>
    </xf>
    <xf numFmtId="0" fontId="23" fillId="0" borderId="0" xfId="0" applyFont="1" applyAlignment="1">
      <alignment horizontal="left" vertical="center"/>
    </xf>
    <xf numFmtId="39" fontId="26" fillId="33" borderId="34" xfId="0" applyNumberFormat="1" applyFont="1" applyFill="1" applyBorder="1" applyAlignment="1">
      <alignment horizontal="left" vertical="center"/>
    </xf>
    <xf numFmtId="39" fontId="26" fillId="34" borderId="34" xfId="0" applyNumberFormat="1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8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24" xfId="0" applyFont="1" applyBorder="1" applyAlignment="1" applyProtection="1">
      <alignment horizontal="left" vertical="center"/>
      <protection hidden="1"/>
    </xf>
    <xf numFmtId="38" fontId="32" fillId="0" borderId="24" xfId="0" applyNumberFormat="1" applyFont="1" applyBorder="1" applyAlignment="1" applyProtection="1">
      <alignment horizontal="right" vertical="center"/>
      <protection hidden="1"/>
    </xf>
    <xf numFmtId="40" fontId="23" fillId="0" borderId="0" xfId="0" applyNumberFormat="1" applyFont="1" applyBorder="1" applyAlignment="1" applyProtection="1">
      <alignment horizontal="center" vertical="center"/>
      <protection hidden="1"/>
    </xf>
    <xf numFmtId="165" fontId="23" fillId="0" borderId="24" xfId="0" applyNumberFormat="1" applyFont="1" applyBorder="1" applyAlignment="1" applyProtection="1">
      <alignment horizontal="right" vertical="center"/>
      <protection locked="0"/>
    </xf>
    <xf numFmtId="38" fontId="26" fillId="0" borderId="41" xfId="42" applyNumberFormat="1" applyFont="1" applyBorder="1" applyAlignment="1" applyProtection="1">
      <alignment horizontal="right" vertical="center"/>
      <protection hidden="1"/>
    </xf>
    <xf numFmtId="0" fontId="23" fillId="0" borderId="29" xfId="0" applyFont="1" applyBorder="1" applyAlignment="1" applyProtection="1">
      <alignment horizontal="left"/>
      <protection hidden="1"/>
    </xf>
    <xf numFmtId="0" fontId="23" fillId="0" borderId="40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/>
      <protection locked="0"/>
    </xf>
    <xf numFmtId="40" fontId="23" fillId="0" borderId="0" xfId="0" applyNumberFormat="1" applyFont="1" applyBorder="1" applyAlignment="1" applyProtection="1">
      <alignment horizontal="left"/>
      <protection hidden="1"/>
    </xf>
    <xf numFmtId="40" fontId="23" fillId="0" borderId="0" xfId="0" applyNumberFormat="1" applyFont="1" applyBorder="1" applyAlignment="1" applyProtection="1" quotePrefix="1">
      <alignment horizontal="left"/>
      <protection hidden="1"/>
    </xf>
    <xf numFmtId="38" fontId="26" fillId="0" borderId="41" xfId="42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left"/>
    </xf>
    <xf numFmtId="0" fontId="23" fillId="36" borderId="15" xfId="0" applyFont="1" applyFill="1" applyBorder="1" applyAlignment="1">
      <alignment horizontal="left"/>
    </xf>
    <xf numFmtId="0" fontId="26" fillId="37" borderId="0" xfId="0" applyFont="1" applyFill="1" applyBorder="1" applyAlignment="1">
      <alignment horizontal="left"/>
    </xf>
    <xf numFmtId="0" fontId="26" fillId="38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40" xfId="0" applyFont="1" applyBorder="1" applyAlignment="1" applyProtection="1" quotePrefix="1">
      <alignment horizontal="left"/>
      <protection hidden="1"/>
    </xf>
    <xf numFmtId="40" fontId="23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38" fontId="26" fillId="0" borderId="0" xfId="42" applyNumberFormat="1" applyFont="1" applyBorder="1" applyAlignment="1" applyProtection="1">
      <alignment horizontal="left" vertical="center"/>
      <protection hidden="1"/>
    </xf>
    <xf numFmtId="0" fontId="26" fillId="0" borderId="37" xfId="0" applyFont="1" applyBorder="1" applyAlignment="1" applyProtection="1">
      <alignment vertical="center"/>
      <protection hidden="1"/>
    </xf>
    <xf numFmtId="38" fontId="26" fillId="0" borderId="27" xfId="42" applyNumberFormat="1" applyFont="1" applyBorder="1" applyAlignment="1" applyProtection="1">
      <alignment vertical="center"/>
      <protection hidden="1"/>
    </xf>
    <xf numFmtId="38" fontId="26" fillId="0" borderId="42" xfId="42" applyNumberFormat="1" applyFont="1" applyBorder="1" applyAlignment="1" applyProtection="1">
      <alignment horizontal="right" vertical="center"/>
      <protection hidden="1"/>
    </xf>
    <xf numFmtId="40" fontId="26" fillId="0" borderId="0" xfId="0" applyNumberFormat="1" applyFont="1" applyBorder="1" applyAlignment="1" applyProtection="1">
      <alignment horizontal="right" vertical="center"/>
      <protection hidden="1"/>
    </xf>
    <xf numFmtId="0" fontId="26" fillId="0" borderId="27" xfId="0" applyFont="1" applyBorder="1" applyAlignment="1" applyProtection="1">
      <alignment vertical="center"/>
      <protection hidden="1"/>
    </xf>
    <xf numFmtId="40" fontId="26" fillId="0" borderId="27" xfId="0" applyNumberFormat="1" applyFont="1" applyBorder="1" applyAlignment="1" applyProtection="1">
      <alignment horizontal="right" vertical="center"/>
      <protection hidden="1"/>
    </xf>
    <xf numFmtId="0" fontId="30" fillId="0" borderId="27" xfId="0" applyFont="1" applyBorder="1" applyAlignment="1" applyProtection="1">
      <alignment/>
      <protection hidden="1"/>
    </xf>
    <xf numFmtId="0" fontId="23" fillId="0" borderId="18" xfId="0" applyFont="1" applyBorder="1" applyAlignment="1" applyProtection="1">
      <alignment vertical="center"/>
      <protection hidden="1"/>
    </xf>
    <xf numFmtId="0" fontId="23" fillId="0" borderId="19" xfId="0" applyFont="1" applyBorder="1" applyAlignment="1" applyProtection="1">
      <alignment vertical="center"/>
      <protection hidden="1"/>
    </xf>
    <xf numFmtId="0" fontId="23" fillId="0" borderId="39" xfId="0" applyFont="1" applyBorder="1" applyAlignment="1" applyProtection="1">
      <alignment horizontal="center"/>
      <protection hidden="1"/>
    </xf>
    <xf numFmtId="0" fontId="23" fillId="0" borderId="40" xfId="0" applyFont="1" applyBorder="1" applyAlignment="1" applyProtection="1">
      <alignment vertical="center"/>
      <protection hidden="1"/>
    </xf>
    <xf numFmtId="0" fontId="23" fillId="0" borderId="41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3" fillId="0" borderId="41" xfId="0" applyFont="1" applyBorder="1" applyAlignment="1" applyProtection="1">
      <alignment vertical="center"/>
      <protection hidden="1"/>
    </xf>
    <xf numFmtId="0" fontId="23" fillId="0" borderId="41" xfId="0" applyFont="1" applyBorder="1" applyAlignment="1" applyProtection="1">
      <alignment horizontal="center" vertical="top"/>
      <protection locked="0"/>
    </xf>
    <xf numFmtId="0" fontId="23" fillId="0" borderId="41" xfId="0" applyFont="1" applyBorder="1" applyAlignment="1" applyProtection="1">
      <alignment horizontal="center" vertical="top"/>
      <protection hidden="1"/>
    </xf>
    <xf numFmtId="40" fontId="23" fillId="0" borderId="39" xfId="0" applyNumberFormat="1" applyFont="1" applyBorder="1" applyAlignment="1" applyProtection="1">
      <alignment/>
      <protection locked="0"/>
    </xf>
    <xf numFmtId="40" fontId="23" fillId="0" borderId="39" xfId="0" applyNumberFormat="1" applyFont="1" applyBorder="1" applyAlignment="1" applyProtection="1">
      <alignment/>
      <protection hidden="1"/>
    </xf>
    <xf numFmtId="0" fontId="23" fillId="0" borderId="40" xfId="0" applyFont="1" applyBorder="1" applyAlignment="1" applyProtection="1">
      <alignment/>
      <protection hidden="1"/>
    </xf>
    <xf numFmtId="40" fontId="23" fillId="0" borderId="41" xfId="0" applyNumberFormat="1" applyFont="1" applyBorder="1" applyAlignment="1" applyProtection="1">
      <alignment/>
      <protection locked="0"/>
    </xf>
    <xf numFmtId="40" fontId="23" fillId="0" borderId="41" xfId="0" applyNumberFormat="1" applyFont="1" applyBorder="1" applyAlignment="1" applyProtection="1">
      <alignment/>
      <protection hidden="1"/>
    </xf>
    <xf numFmtId="0" fontId="23" fillId="0" borderId="37" xfId="0" applyFont="1" applyBorder="1" applyAlignment="1" applyProtection="1">
      <alignment vertical="center"/>
      <protection hidden="1"/>
    </xf>
    <xf numFmtId="4" fontId="23" fillId="0" borderId="42" xfId="0" applyNumberFormat="1" applyFont="1" applyBorder="1" applyAlignment="1" applyProtection="1">
      <alignment vertical="center"/>
      <protection hidden="1"/>
    </xf>
    <xf numFmtId="8" fontId="23" fillId="0" borderId="42" xfId="0" applyNumberFormat="1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24" xfId="0" applyFont="1" applyBorder="1" applyAlignment="1" applyProtection="1">
      <alignment/>
      <protection hidden="1"/>
    </xf>
    <xf numFmtId="14" fontId="34" fillId="0" borderId="24" xfId="0" applyNumberFormat="1" applyFont="1" applyBorder="1" applyAlignment="1" applyProtection="1">
      <alignment horizontal="center"/>
      <protection hidden="1"/>
    </xf>
    <xf numFmtId="0" fontId="23" fillId="0" borderId="30" xfId="0" applyFont="1" applyBorder="1" applyAlignment="1" applyProtection="1">
      <alignment horizontal="left" vertical="center"/>
      <protection hidden="1"/>
    </xf>
    <xf numFmtId="0" fontId="23" fillId="0" borderId="31" xfId="0" applyFont="1" applyBorder="1" applyAlignment="1" applyProtection="1">
      <alignment/>
      <protection hidden="1"/>
    </xf>
    <xf numFmtId="0" fontId="23" fillId="0" borderId="31" xfId="0" applyFont="1" applyBorder="1" applyAlignment="1" applyProtection="1">
      <alignment vertical="center"/>
      <protection hidden="1"/>
    </xf>
    <xf numFmtId="0" fontId="23" fillId="0" borderId="43" xfId="0" applyFont="1" applyBorder="1" applyAlignment="1" applyProtection="1">
      <alignment vertical="center"/>
      <protection hidden="1"/>
    </xf>
    <xf numFmtId="0" fontId="30" fillId="0" borderId="44" xfId="0" applyFont="1" applyBorder="1" applyAlignment="1" applyProtection="1">
      <alignment horizontal="center" vertical="center"/>
      <protection hidden="1"/>
    </xf>
    <xf numFmtId="0" fontId="35" fillId="0" borderId="13" xfId="0" applyFont="1" applyBorder="1" applyAlignment="1" applyProtection="1">
      <alignment horizontal="left" vertical="center"/>
      <protection hidden="1"/>
    </xf>
    <xf numFmtId="0" fontId="32" fillId="0" borderId="45" xfId="0" applyFont="1" applyBorder="1" applyAlignment="1" applyProtection="1">
      <alignment horizontal="center"/>
      <protection hidden="1"/>
    </xf>
    <xf numFmtId="0" fontId="23" fillId="0" borderId="40" xfId="0" applyFont="1" applyBorder="1" applyAlignment="1" applyProtection="1">
      <alignment horizontal="center"/>
      <protection hidden="1"/>
    </xf>
    <xf numFmtId="0" fontId="32" fillId="0" borderId="36" xfId="0" applyFont="1" applyBorder="1" applyAlignment="1" applyProtection="1">
      <alignment horizontal="center" vertical="top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38" fontId="26" fillId="0" borderId="37" xfId="42" applyNumberFormat="1" applyFont="1" applyBorder="1" applyAlignment="1" applyProtection="1">
      <alignment horizontal="right" vertical="center"/>
      <protection hidden="1"/>
    </xf>
    <xf numFmtId="38" fontId="26" fillId="0" borderId="27" xfId="42" applyNumberFormat="1" applyFont="1" applyBorder="1" applyAlignment="1" applyProtection="1">
      <alignment horizontal="right" vertical="center"/>
      <protection hidden="1"/>
    </xf>
    <xf numFmtId="38" fontId="26" fillId="0" borderId="28" xfId="42" applyNumberFormat="1" applyFont="1" applyBorder="1" applyAlignment="1" applyProtection="1">
      <alignment horizontal="right" vertical="center"/>
      <protection hidden="1"/>
    </xf>
    <xf numFmtId="0" fontId="26" fillId="35" borderId="14" xfId="0" applyFont="1" applyFill="1" applyBorder="1" applyAlignment="1" applyProtection="1">
      <alignment/>
      <protection hidden="1"/>
    </xf>
    <xf numFmtId="0" fontId="36" fillId="0" borderId="27" xfId="0" applyFont="1" applyBorder="1" applyAlignment="1" applyProtection="1">
      <alignment horizontal="right"/>
      <protection hidden="1"/>
    </xf>
    <xf numFmtId="0" fontId="32" fillId="0" borderId="27" xfId="0" applyFont="1" applyBorder="1" applyAlignment="1" applyProtection="1">
      <alignment/>
      <protection hidden="1"/>
    </xf>
    <xf numFmtId="0" fontId="32" fillId="0" borderId="27" xfId="0" applyFont="1" applyBorder="1" applyAlignment="1" applyProtection="1">
      <alignment horizontal="right"/>
      <protection hidden="1"/>
    </xf>
    <xf numFmtId="0" fontId="33" fillId="0" borderId="27" xfId="0" applyFont="1" applyBorder="1" applyAlignment="1" applyProtection="1">
      <alignment horizontal="right"/>
      <protection hidden="1"/>
    </xf>
    <xf numFmtId="38" fontId="26" fillId="0" borderId="47" xfId="42" applyNumberFormat="1" applyFont="1" applyBorder="1" applyAlignment="1" applyProtection="1">
      <alignment horizontal="right" vertical="center"/>
      <protection hidden="1"/>
    </xf>
    <xf numFmtId="38" fontId="26" fillId="0" borderId="32" xfId="42" applyNumberFormat="1" applyFont="1" applyBorder="1" applyAlignment="1" applyProtection="1">
      <alignment horizontal="right" vertical="center"/>
      <protection hidden="1"/>
    </xf>
    <xf numFmtId="38" fontId="26" fillId="0" borderId="33" xfId="42" applyNumberFormat="1" applyFont="1" applyBorder="1" applyAlignment="1" applyProtection="1">
      <alignment horizontal="right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right" vertical="center"/>
      <protection hidden="1"/>
    </xf>
    <xf numFmtId="38" fontId="23" fillId="0" borderId="50" xfId="42" applyNumberFormat="1" applyFont="1" applyBorder="1" applyAlignment="1" applyProtection="1">
      <alignment vertical="center"/>
      <protection hidden="1"/>
    </xf>
    <xf numFmtId="0" fontId="23" fillId="0" borderId="32" xfId="0" applyFont="1" applyBorder="1" applyAlignment="1" applyProtection="1">
      <alignment/>
      <protection hidden="1"/>
    </xf>
    <xf numFmtId="0" fontId="23" fillId="0" borderId="32" xfId="0" applyFont="1" applyBorder="1" applyAlignment="1" applyProtection="1">
      <alignment horizontal="right" vertical="center"/>
      <protection hidden="1"/>
    </xf>
    <xf numFmtId="38" fontId="26" fillId="0" borderId="49" xfId="42" applyNumberFormat="1" applyFont="1" applyBorder="1" applyAlignment="1" applyProtection="1">
      <alignment horizontal="right" vertical="center"/>
      <protection hidden="1"/>
    </xf>
    <xf numFmtId="38" fontId="26" fillId="0" borderId="51" xfId="42" applyNumberFormat="1" applyFont="1" applyBorder="1" applyAlignment="1" applyProtection="1">
      <alignment horizontal="right" vertical="center"/>
      <protection hidden="1"/>
    </xf>
    <xf numFmtId="38" fontId="26" fillId="0" borderId="50" xfId="42" applyNumberFormat="1" applyFont="1" applyBorder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8" fontId="23" fillId="0" borderId="0" xfId="0" applyNumberFormat="1" applyFont="1" applyBorder="1" applyAlignment="1" applyProtection="1">
      <alignment horizontal="right" vertical="center"/>
      <protection hidden="1"/>
    </xf>
    <xf numFmtId="0" fontId="30" fillId="0" borderId="52" xfId="0" applyFont="1" applyBorder="1" applyAlignment="1" applyProtection="1">
      <alignment horizontal="center"/>
      <protection hidden="1"/>
    </xf>
    <xf numFmtId="0" fontId="35" fillId="0" borderId="13" xfId="0" applyFont="1" applyBorder="1" applyAlignment="1" applyProtection="1">
      <alignment horizontal="center" vertical="center"/>
      <protection hidden="1"/>
    </xf>
    <xf numFmtId="0" fontId="23" fillId="0" borderId="45" xfId="0" applyFont="1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40" fontId="23" fillId="0" borderId="40" xfId="0" applyNumberFormat="1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left" wrapText="1"/>
      <protection hidden="1"/>
    </xf>
    <xf numFmtId="0" fontId="26" fillId="0" borderId="13" xfId="0" applyFont="1" applyBorder="1" applyAlignment="1" applyProtection="1" quotePrefix="1">
      <alignment horizontal="left"/>
      <protection locked="0"/>
    </xf>
    <xf numFmtId="0" fontId="23" fillId="0" borderId="13" xfId="0" applyFont="1" applyBorder="1" applyAlignment="1" applyProtection="1">
      <alignment vertical="center"/>
      <protection hidden="1" locked="0"/>
    </xf>
    <xf numFmtId="0" fontId="23" fillId="0" borderId="13" xfId="0" applyFont="1" applyBorder="1" applyAlignment="1" applyProtection="1">
      <alignment/>
      <protection hidden="1" locked="0"/>
    </xf>
    <xf numFmtId="38" fontId="26" fillId="0" borderId="53" xfId="42" applyNumberFormat="1" applyFont="1" applyBorder="1" applyAlignment="1" applyProtection="1">
      <alignment horizontal="right" vertical="center"/>
      <protection hidden="1" locked="0"/>
    </xf>
    <xf numFmtId="38" fontId="26" fillId="0" borderId="13" xfId="42" applyNumberFormat="1" applyFont="1" applyBorder="1" applyAlignment="1" applyProtection="1">
      <alignment horizontal="right" vertical="center"/>
      <protection hidden="1" locked="0"/>
    </xf>
    <xf numFmtId="38" fontId="26" fillId="0" borderId="12" xfId="42" applyNumberFormat="1" applyFont="1" applyBorder="1" applyAlignment="1" applyProtection="1">
      <alignment horizontal="right" vertical="center"/>
      <protection hidden="1" locked="0"/>
    </xf>
    <xf numFmtId="0" fontId="32" fillId="0" borderId="45" xfId="0" applyFont="1" applyBorder="1" applyAlignment="1" applyProtection="1">
      <alignment horizontal="left"/>
      <protection hidden="1"/>
    </xf>
    <xf numFmtId="0" fontId="26" fillId="0" borderId="27" xfId="0" applyFont="1" applyBorder="1" applyAlignment="1" applyProtection="1">
      <alignment/>
      <protection locked="0"/>
    </xf>
    <xf numFmtId="38" fontId="26" fillId="0" borderId="37" xfId="42" applyNumberFormat="1" applyFont="1" applyBorder="1" applyAlignment="1" applyProtection="1">
      <alignment horizontal="right" vertical="center"/>
      <protection hidden="1" locked="0"/>
    </xf>
    <xf numFmtId="38" fontId="26" fillId="0" borderId="27" xfId="42" applyNumberFormat="1" applyFont="1" applyBorder="1" applyAlignment="1" applyProtection="1">
      <alignment horizontal="right" vertical="center"/>
      <protection hidden="1" locked="0"/>
    </xf>
    <xf numFmtId="38" fontId="26" fillId="0" borderId="28" xfId="42" applyNumberFormat="1" applyFont="1" applyBorder="1" applyAlignment="1" applyProtection="1">
      <alignment horizontal="right" vertical="center"/>
      <protection hidden="1" locked="0"/>
    </xf>
    <xf numFmtId="0" fontId="32" fillId="0" borderId="36" xfId="0" applyFont="1" applyBorder="1" applyAlignment="1" applyProtection="1">
      <alignment horizontal="left"/>
      <protection hidden="1"/>
    </xf>
    <xf numFmtId="0" fontId="32" fillId="0" borderId="35" xfId="0" applyFont="1" applyBorder="1" applyAlignment="1" applyProtection="1">
      <alignment horizontal="left" wrapText="1"/>
      <protection hidden="1"/>
    </xf>
    <xf numFmtId="0" fontId="32" fillId="0" borderId="45" xfId="0" applyFont="1" applyBorder="1" applyAlignment="1" applyProtection="1">
      <alignment horizontal="left" vertical="top"/>
      <protection hidden="1"/>
    </xf>
    <xf numFmtId="38" fontId="26" fillId="0" borderId="47" xfId="42" applyNumberFormat="1" applyFont="1" applyBorder="1" applyAlignment="1" applyProtection="1">
      <alignment horizontal="right" vertical="center"/>
      <protection hidden="1" locked="0"/>
    </xf>
    <xf numFmtId="38" fontId="26" fillId="0" borderId="32" xfId="42" applyNumberFormat="1" applyFont="1" applyBorder="1" applyAlignment="1" applyProtection="1">
      <alignment horizontal="right" vertical="center"/>
      <protection hidden="1" locked="0"/>
    </xf>
    <xf numFmtId="38" fontId="26" fillId="0" borderId="33" xfId="42" applyNumberFormat="1" applyFont="1" applyBorder="1" applyAlignment="1" applyProtection="1">
      <alignment horizontal="right" vertical="center"/>
      <protection hidden="1" locked="0"/>
    </xf>
    <xf numFmtId="0" fontId="23" fillId="0" borderId="13" xfId="0" applyFont="1" applyBorder="1" applyAlignment="1" applyProtection="1">
      <alignment vertical="center"/>
      <protection locked="0"/>
    </xf>
    <xf numFmtId="38" fontId="26" fillId="0" borderId="23" xfId="42" applyNumberFormat="1" applyFont="1" applyBorder="1" applyAlignment="1" applyProtection="1">
      <alignment horizontal="right" vertical="center"/>
      <protection hidden="1" locked="0"/>
    </xf>
    <xf numFmtId="38" fontId="26" fillId="0" borderId="24" xfId="42" applyNumberFormat="1" applyFont="1" applyBorder="1" applyAlignment="1" applyProtection="1">
      <alignment horizontal="right" vertical="center"/>
      <protection hidden="1" locked="0"/>
    </xf>
    <xf numFmtId="38" fontId="26" fillId="0" borderId="25" xfId="42" applyNumberFormat="1" applyFont="1" applyBorder="1" applyAlignment="1" applyProtection="1">
      <alignment horizontal="right" vertical="center"/>
      <protection hidden="1" locked="0"/>
    </xf>
    <xf numFmtId="0" fontId="23" fillId="0" borderId="27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/>
      <protection locked="0"/>
    </xf>
    <xf numFmtId="0" fontId="32" fillId="0" borderId="45" xfId="0" applyFont="1" applyBorder="1" applyAlignment="1" applyProtection="1">
      <alignment horizontal="left" vertical="center"/>
      <protection hidden="1"/>
    </xf>
    <xf numFmtId="0" fontId="32" fillId="0" borderId="54" xfId="0" applyFont="1" applyBorder="1" applyAlignment="1" applyProtection="1">
      <alignment horizontal="left" vertical="center"/>
      <protection hidden="1"/>
    </xf>
    <xf numFmtId="0" fontId="23" fillId="0" borderId="32" xfId="0" applyFont="1" applyBorder="1" applyAlignment="1" applyProtection="1">
      <alignment vertical="center"/>
      <protection locked="0"/>
    </xf>
    <xf numFmtId="38" fontId="26" fillId="0" borderId="18" xfId="42" applyNumberFormat="1" applyFont="1" applyBorder="1" applyAlignment="1" applyProtection="1">
      <alignment horizontal="right" vertical="center"/>
      <protection hidden="1" locked="0"/>
    </xf>
    <xf numFmtId="38" fontId="26" fillId="0" borderId="19" xfId="42" applyNumberFormat="1" applyFont="1" applyBorder="1" applyAlignment="1" applyProtection="1">
      <alignment horizontal="right" vertical="center"/>
      <protection hidden="1" locked="0"/>
    </xf>
    <xf numFmtId="38" fontId="26" fillId="0" borderId="20" xfId="42" applyNumberFormat="1" applyFont="1" applyBorder="1" applyAlignment="1" applyProtection="1">
      <alignment horizontal="right" vertical="center"/>
      <protection hidden="1" locked="0"/>
    </xf>
    <xf numFmtId="0" fontId="23" fillId="0" borderId="16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right" vertical="center"/>
      <protection hidden="1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40" fontId="23" fillId="0" borderId="31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/>
      <protection hidden="1"/>
    </xf>
    <xf numFmtId="0" fontId="23" fillId="0" borderId="40" xfId="0" applyFont="1" applyBorder="1" applyAlignment="1">
      <alignment horizontal="center"/>
    </xf>
    <xf numFmtId="0" fontId="23" fillId="0" borderId="23" xfId="0" applyFont="1" applyBorder="1" applyAlignment="1">
      <alignment vertical="center"/>
    </xf>
    <xf numFmtId="0" fontId="23" fillId="0" borderId="40" xfId="0" applyFont="1" applyBorder="1" applyAlignment="1" applyProtection="1">
      <alignment horizontal="center" vertical="center"/>
      <protection hidden="1"/>
    </xf>
    <xf numFmtId="0" fontId="32" fillId="0" borderId="40" xfId="0" applyFont="1" applyBorder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center"/>
      <protection hidden="1"/>
    </xf>
    <xf numFmtId="0" fontId="23" fillId="0" borderId="23" xfId="0" applyFont="1" applyBorder="1" applyAlignment="1" applyProtection="1">
      <alignment horizontal="center" vertical="top"/>
      <protection hidden="1"/>
    </xf>
    <xf numFmtId="40" fontId="23" fillId="0" borderId="23" xfId="0" applyNumberFormat="1" applyFont="1" applyBorder="1" applyAlignment="1" applyProtection="1">
      <alignment horizontal="center" vertical="top"/>
      <protection hidden="1"/>
    </xf>
    <xf numFmtId="0" fontId="23" fillId="0" borderId="23" xfId="0" applyFont="1" applyBorder="1" applyAlignment="1" applyProtection="1">
      <alignment vertical="center"/>
      <protection hidden="1"/>
    </xf>
    <xf numFmtId="0" fontId="23" fillId="0" borderId="56" xfId="0" applyFont="1" applyBorder="1" applyAlignment="1" applyProtection="1">
      <alignment vertical="center"/>
      <protection hidden="1"/>
    </xf>
    <xf numFmtId="0" fontId="32" fillId="0" borderId="52" xfId="0" applyFont="1" applyBorder="1" applyAlignment="1" applyProtection="1">
      <alignment horizontal="left"/>
      <protection hidden="1"/>
    </xf>
    <xf numFmtId="0" fontId="23" fillId="0" borderId="13" xfId="0" applyFont="1" applyBorder="1" applyAlignment="1" applyProtection="1">
      <alignment horizontal="left" vertical="center" wrapText="1"/>
      <protection locked="0"/>
    </xf>
    <xf numFmtId="39" fontId="23" fillId="0" borderId="53" xfId="0" applyNumberFormat="1" applyFont="1" applyBorder="1" applyAlignment="1" applyProtection="1">
      <alignment horizontal="right" vertical="center"/>
      <protection locked="0"/>
    </xf>
    <xf numFmtId="39" fontId="23" fillId="0" borderId="53" xfId="0" applyNumberFormat="1" applyFont="1" applyBorder="1" applyAlignment="1" applyProtection="1">
      <alignment horizontal="right" vertical="center"/>
      <protection hidden="1" locked="0"/>
    </xf>
    <xf numFmtId="39" fontId="23" fillId="0" borderId="53" xfId="0" applyNumberFormat="1" applyFont="1" applyBorder="1" applyAlignment="1" applyProtection="1">
      <alignment horizontal="right" vertical="center"/>
      <protection hidden="1"/>
    </xf>
    <xf numFmtId="0" fontId="23" fillId="0" borderId="53" xfId="0" applyFont="1" applyBorder="1" applyAlignment="1" applyProtection="1">
      <alignment vertical="center"/>
      <protection locked="0"/>
    </xf>
    <xf numFmtId="0" fontId="23" fillId="0" borderId="57" xfId="0" applyFont="1" applyBorder="1" applyAlignment="1" applyProtection="1">
      <alignment vertical="center"/>
      <protection locked="0"/>
    </xf>
    <xf numFmtId="0" fontId="32" fillId="0" borderId="45" xfId="0" applyFont="1" applyBorder="1" applyAlignment="1" applyProtection="1">
      <alignment horizontal="left" vertical="top" wrapText="1"/>
      <protection hidden="1"/>
    </xf>
    <xf numFmtId="0" fontId="23" fillId="0" borderId="27" xfId="0" applyFont="1" applyBorder="1" applyAlignment="1" applyProtection="1">
      <alignment horizontal="left" vertical="center" wrapText="1"/>
      <protection locked="0"/>
    </xf>
    <xf numFmtId="39" fontId="23" fillId="0" borderId="37" xfId="0" applyNumberFormat="1" applyFont="1" applyBorder="1" applyAlignment="1" applyProtection="1">
      <alignment horizontal="right" vertical="center"/>
      <protection locked="0"/>
    </xf>
    <xf numFmtId="39" fontId="23" fillId="0" borderId="37" xfId="0" applyNumberFormat="1" applyFont="1" applyBorder="1" applyAlignment="1" applyProtection="1">
      <alignment horizontal="right" vertical="center"/>
      <protection hidden="1" locked="0"/>
    </xf>
    <xf numFmtId="39" fontId="23" fillId="0" borderId="37" xfId="0" applyNumberFormat="1" applyFont="1" applyBorder="1" applyAlignment="1" applyProtection="1">
      <alignment horizontal="right" vertical="center"/>
      <protection hidden="1"/>
    </xf>
    <xf numFmtId="0" fontId="23" fillId="0" borderId="37" xfId="0" applyFont="1" applyBorder="1" applyAlignment="1" applyProtection="1">
      <alignment vertical="center"/>
      <protection locked="0"/>
    </xf>
    <xf numFmtId="0" fontId="23" fillId="0" borderId="58" xfId="0" applyFont="1" applyBorder="1" applyAlignment="1" applyProtection="1">
      <alignment vertical="center"/>
      <protection locked="0"/>
    </xf>
    <xf numFmtId="0" fontId="32" fillId="0" borderId="52" xfId="0" applyFont="1" applyBorder="1" applyAlignment="1" applyProtection="1" quotePrefix="1">
      <alignment horizontal="left" wrapText="1"/>
      <protection hidden="1"/>
    </xf>
    <xf numFmtId="0" fontId="23" fillId="0" borderId="27" xfId="0" applyFont="1" applyBorder="1" applyAlignment="1" applyProtection="1" quotePrefix="1">
      <alignment horizontal="left" vertical="top" wrapText="1"/>
      <protection locked="0"/>
    </xf>
    <xf numFmtId="0" fontId="23" fillId="0" borderId="27" xfId="0" applyFont="1" applyBorder="1" applyAlignment="1" applyProtection="1">
      <alignment horizontal="left" vertical="center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39" fontId="23" fillId="0" borderId="47" xfId="0" applyNumberFormat="1" applyFont="1" applyBorder="1" applyAlignment="1" applyProtection="1">
      <alignment horizontal="right" vertical="center"/>
      <protection locked="0"/>
    </xf>
    <xf numFmtId="39" fontId="23" fillId="0" borderId="47" xfId="0" applyNumberFormat="1" applyFont="1" applyBorder="1" applyAlignment="1" applyProtection="1">
      <alignment horizontal="right" vertical="center"/>
      <protection hidden="1" locked="0"/>
    </xf>
    <xf numFmtId="39" fontId="23" fillId="0" borderId="47" xfId="0" applyNumberFormat="1" applyFont="1" applyBorder="1" applyAlignment="1" applyProtection="1">
      <alignment horizontal="right" vertical="center"/>
      <protection hidden="1"/>
    </xf>
    <xf numFmtId="0" fontId="23" fillId="0" borderId="47" xfId="0" applyFont="1" applyBorder="1" applyAlignment="1" applyProtection="1">
      <alignment vertical="center"/>
      <protection locked="0"/>
    </xf>
    <xf numFmtId="0" fontId="23" fillId="0" borderId="59" xfId="0" applyFont="1" applyBorder="1" applyAlignment="1" applyProtection="1">
      <alignment vertical="center"/>
      <protection locked="0"/>
    </xf>
    <xf numFmtId="0" fontId="24" fillId="0" borderId="16" xfId="0" applyFont="1" applyBorder="1" applyAlignment="1" applyProtection="1">
      <alignment/>
      <protection hidden="1"/>
    </xf>
    <xf numFmtId="8" fontId="23" fillId="0" borderId="60" xfId="0" applyNumberFormat="1" applyFont="1" applyBorder="1" applyAlignment="1" applyProtection="1">
      <alignment vertical="center"/>
      <protection hidden="1"/>
    </xf>
    <xf numFmtId="0" fontId="24" fillId="0" borderId="29" xfId="0" applyFont="1" applyBorder="1" applyAlignment="1" applyProtection="1">
      <alignment horizontal="left" vertical="center"/>
      <protection hidden="1"/>
    </xf>
    <xf numFmtId="0" fontId="23" fillId="0" borderId="3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6" fillId="0" borderId="13" xfId="0" applyFont="1" applyBorder="1" applyAlignment="1" applyProtection="1">
      <alignment/>
      <protection hidden="1"/>
    </xf>
    <xf numFmtId="0" fontId="26" fillId="0" borderId="11" xfId="0" applyFont="1" applyBorder="1" applyAlignment="1" applyProtection="1">
      <alignment horizontal="left"/>
      <protection hidden="1"/>
    </xf>
    <xf numFmtId="39" fontId="23" fillId="0" borderId="40" xfId="0" applyNumberFormat="1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left" vertical="center" wrapText="1"/>
      <protection hidden="1"/>
    </xf>
    <xf numFmtId="0" fontId="23" fillId="0" borderId="11" xfId="0" applyFont="1" applyBorder="1" applyAlignment="1" applyProtection="1">
      <alignment horizontal="left" vertical="center" wrapText="1"/>
      <protection locked="0"/>
    </xf>
    <xf numFmtId="39" fontId="23" fillId="0" borderId="61" xfId="0" applyNumberFormat="1" applyFont="1" applyBorder="1" applyAlignment="1" applyProtection="1">
      <alignment horizontal="right" vertical="center"/>
      <protection locked="0"/>
    </xf>
    <xf numFmtId="39" fontId="26" fillId="1" borderId="61" xfId="0" applyNumberFormat="1" applyFont="1" applyFill="1" applyBorder="1" applyAlignment="1" applyProtection="1">
      <alignment horizontal="right" vertical="center"/>
      <protection hidden="1"/>
    </xf>
    <xf numFmtId="0" fontId="23" fillId="0" borderId="61" xfId="0" applyFont="1" applyBorder="1" applyAlignment="1" applyProtection="1">
      <alignment horizontal="right" vertical="center"/>
      <protection/>
    </xf>
    <xf numFmtId="0" fontId="23" fillId="0" borderId="62" xfId="0" applyFont="1" applyBorder="1" applyAlignment="1" applyProtection="1">
      <alignment vertical="center"/>
      <protection/>
    </xf>
    <xf numFmtId="0" fontId="32" fillId="0" borderId="63" xfId="0" applyFont="1" applyBorder="1" applyAlignment="1" applyProtection="1">
      <alignment horizontal="left" vertical="center" wrapText="1"/>
      <protection hidden="1"/>
    </xf>
    <xf numFmtId="0" fontId="23" fillId="0" borderId="64" xfId="0" applyFont="1" applyBorder="1" applyAlignment="1" applyProtection="1">
      <alignment horizontal="left" vertical="center" wrapText="1"/>
      <protection locked="0"/>
    </xf>
    <xf numFmtId="39" fontId="23" fillId="0" borderId="65" xfId="0" applyNumberFormat="1" applyFont="1" applyBorder="1" applyAlignment="1" applyProtection="1">
      <alignment horizontal="right" vertical="center"/>
      <protection locked="0"/>
    </xf>
    <xf numFmtId="39" fontId="23" fillId="0" borderId="65" xfId="0" applyNumberFormat="1" applyFont="1" applyBorder="1" applyAlignment="1" applyProtection="1">
      <alignment horizontal="right" vertical="center"/>
      <protection hidden="1"/>
    </xf>
    <xf numFmtId="0" fontId="23" fillId="0" borderId="66" xfId="0" applyFont="1" applyBorder="1" applyAlignment="1" applyProtection="1">
      <alignment horizontal="right" vertical="center"/>
      <protection/>
    </xf>
    <xf numFmtId="0" fontId="23" fillId="0" borderId="67" xfId="0" applyFont="1" applyBorder="1" applyAlignment="1" applyProtection="1">
      <alignment vertical="center"/>
      <protection/>
    </xf>
    <xf numFmtId="0" fontId="32" fillId="0" borderId="68" xfId="0" applyFont="1" applyBorder="1" applyAlignment="1" applyProtection="1">
      <alignment horizontal="left" vertical="center" wrapText="1"/>
      <protection hidden="1"/>
    </xf>
    <xf numFmtId="0" fontId="23" fillId="0" borderId="69" xfId="0" applyFont="1" applyBorder="1" applyAlignment="1" applyProtection="1">
      <alignment horizontal="left" vertical="center" wrapText="1"/>
      <protection locked="0"/>
    </xf>
    <xf numFmtId="39" fontId="23" fillId="0" borderId="70" xfId="0" applyNumberFormat="1" applyFont="1" applyBorder="1" applyAlignment="1" applyProtection="1">
      <alignment horizontal="right" vertical="center"/>
      <protection locked="0"/>
    </xf>
    <xf numFmtId="39" fontId="26" fillId="1" borderId="71" xfId="0" applyNumberFormat="1" applyFont="1" applyFill="1" applyBorder="1" applyAlignment="1" applyProtection="1">
      <alignment horizontal="right" vertical="center"/>
      <protection hidden="1"/>
    </xf>
    <xf numFmtId="0" fontId="23" fillId="0" borderId="72" xfId="0" applyFont="1" applyBorder="1" applyAlignment="1" applyProtection="1">
      <alignment horizontal="right" vertical="center"/>
      <protection/>
    </xf>
    <xf numFmtId="0" fontId="23" fillId="0" borderId="73" xfId="0" applyFont="1" applyBorder="1" applyAlignment="1" applyProtection="1">
      <alignment vertical="center"/>
      <protection/>
    </xf>
    <xf numFmtId="39" fontId="23" fillId="1" borderId="71" xfId="0" applyNumberFormat="1" applyFont="1" applyFill="1" applyBorder="1" applyAlignment="1" applyProtection="1">
      <alignment horizontal="right" vertical="center"/>
      <protection hidden="1"/>
    </xf>
    <xf numFmtId="39" fontId="23" fillId="0" borderId="66" xfId="0" applyNumberFormat="1" applyFont="1" applyBorder="1" applyAlignment="1" applyProtection="1">
      <alignment horizontal="right" vertical="center"/>
      <protection locked="0"/>
    </xf>
    <xf numFmtId="39" fontId="23" fillId="0" borderId="66" xfId="0" applyNumberFormat="1" applyFont="1" applyBorder="1" applyAlignment="1" applyProtection="1">
      <alignment horizontal="right" vertical="center"/>
      <protection hidden="1"/>
    </xf>
    <xf numFmtId="39" fontId="23" fillId="0" borderId="72" xfId="0" applyNumberFormat="1" applyFont="1" applyBorder="1" applyAlignment="1" applyProtection="1">
      <alignment horizontal="right" vertical="center"/>
      <protection locked="0"/>
    </xf>
    <xf numFmtId="39" fontId="23" fillId="1" borderId="72" xfId="0" applyNumberFormat="1" applyFont="1" applyFill="1" applyBorder="1" applyAlignment="1" applyProtection="1">
      <alignment horizontal="right" vertical="center"/>
      <protection hidden="1"/>
    </xf>
    <xf numFmtId="0" fontId="23" fillId="0" borderId="69" xfId="0" applyFont="1" applyBorder="1" applyAlignment="1" applyProtection="1" quotePrefix="1">
      <alignment horizontal="left" vertical="center" wrapText="1"/>
      <protection locked="0"/>
    </xf>
    <xf numFmtId="0" fontId="24" fillId="0" borderId="1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vertical="center"/>
      <protection hidden="1"/>
    </xf>
    <xf numFmtId="0" fontId="23" fillId="0" borderId="11" xfId="0" applyFont="1" applyBorder="1" applyAlignment="1" applyProtection="1">
      <alignment horizontal="right" vertical="center"/>
      <protection hidden="1"/>
    </xf>
    <xf numFmtId="8" fontId="23" fillId="0" borderId="74" xfId="0" applyNumberFormat="1" applyFont="1" applyBorder="1" applyAlignment="1" applyProtection="1">
      <alignment vertical="center"/>
      <protection hidden="1"/>
    </xf>
    <xf numFmtId="0" fontId="23" fillId="0" borderId="75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40" fontId="23" fillId="0" borderId="23" xfId="0" applyNumberFormat="1" applyFont="1" applyBorder="1" applyAlignment="1" applyProtection="1">
      <alignment horizontal="center" vertical="center"/>
      <protection hidden="1"/>
    </xf>
    <xf numFmtId="0" fontId="23" fillId="0" borderId="53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0" fontId="23" fillId="0" borderId="76" xfId="0" applyFont="1" applyBorder="1" applyAlignment="1" applyProtection="1">
      <alignment/>
      <protection locked="0"/>
    </xf>
    <xf numFmtId="40" fontId="23" fillId="0" borderId="53" xfId="0" applyNumberFormat="1" applyFont="1" applyBorder="1" applyAlignment="1" applyProtection="1">
      <alignment vertical="center"/>
      <protection locked="0"/>
    </xf>
    <xf numFmtId="0" fontId="23" fillId="0" borderId="61" xfId="0" applyFont="1" applyBorder="1" applyAlignment="1" applyProtection="1">
      <alignment vertical="center"/>
      <protection/>
    </xf>
    <xf numFmtId="0" fontId="32" fillId="0" borderId="45" xfId="0" applyFont="1" applyBorder="1" applyAlignment="1" applyProtection="1">
      <alignment horizontal="left" wrapText="1"/>
      <protection hidden="1"/>
    </xf>
    <xf numFmtId="0" fontId="23" fillId="0" borderId="37" xfId="0" applyFont="1" applyBorder="1" applyAlignment="1" applyProtection="1">
      <alignment/>
      <protection locked="0"/>
    </xf>
    <xf numFmtId="0" fontId="23" fillId="0" borderId="77" xfId="0" applyFont="1" applyBorder="1" applyAlignment="1" applyProtection="1">
      <alignment/>
      <protection locked="0"/>
    </xf>
    <xf numFmtId="40" fontId="23" fillId="0" borderId="23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/>
    </xf>
    <xf numFmtId="0" fontId="23" fillId="0" borderId="58" xfId="0" applyFont="1" applyBorder="1" applyAlignment="1" applyProtection="1">
      <alignment vertical="center"/>
      <protection/>
    </xf>
    <xf numFmtId="0" fontId="23" fillId="0" borderId="37" xfId="0" applyFont="1" applyBorder="1" applyAlignment="1" applyProtection="1">
      <alignment vertical="center"/>
      <protection/>
    </xf>
    <xf numFmtId="0" fontId="23" fillId="0" borderId="56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vertical="center"/>
      <protection/>
    </xf>
    <xf numFmtId="40" fontId="23" fillId="0" borderId="3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32" fillId="0" borderId="68" xfId="0" applyFont="1" applyBorder="1" applyAlignment="1" applyProtection="1">
      <alignment horizontal="left" wrapText="1"/>
      <protection hidden="1"/>
    </xf>
    <xf numFmtId="0" fontId="23" fillId="0" borderId="78" xfId="0" applyFont="1" applyBorder="1" applyAlignment="1" applyProtection="1">
      <alignment/>
      <protection locked="0"/>
    </xf>
    <xf numFmtId="0" fontId="23" fillId="0" borderId="79" xfId="0" applyFont="1" applyBorder="1" applyAlignment="1" applyProtection="1">
      <alignment/>
      <protection locked="0"/>
    </xf>
    <xf numFmtId="0" fontId="23" fillId="0" borderId="80" xfId="0" applyFont="1" applyBorder="1" applyAlignment="1" applyProtection="1">
      <alignment/>
      <protection locked="0"/>
    </xf>
    <xf numFmtId="40" fontId="23" fillId="0" borderId="78" xfId="0" applyNumberFormat="1" applyFont="1" applyBorder="1" applyAlignment="1" applyProtection="1">
      <alignment vertical="center"/>
      <protection locked="0"/>
    </xf>
    <xf numFmtId="0" fontId="23" fillId="0" borderId="78" xfId="0" applyFont="1" applyBorder="1" applyAlignment="1" applyProtection="1">
      <alignment vertical="center"/>
      <protection/>
    </xf>
    <xf numFmtId="0" fontId="23" fillId="0" borderId="81" xfId="0" applyFont="1" applyBorder="1" applyAlignment="1" applyProtection="1">
      <alignment vertical="center"/>
      <protection/>
    </xf>
    <xf numFmtId="0" fontId="23" fillId="0" borderId="53" xfId="0" applyFont="1" applyBorder="1" applyAlignment="1" applyProtection="1">
      <alignment vertical="center"/>
      <protection/>
    </xf>
    <xf numFmtId="0" fontId="23" fillId="0" borderId="57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/>
      <protection locked="0"/>
    </xf>
    <xf numFmtId="0" fontId="23" fillId="0" borderId="24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0" fontId="23" fillId="0" borderId="47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82" xfId="0" applyFont="1" applyBorder="1" applyAlignment="1" applyProtection="1">
      <alignment/>
      <protection locked="0"/>
    </xf>
    <xf numFmtId="40" fontId="23" fillId="0" borderId="47" xfId="0" applyNumberFormat="1" applyFont="1" applyBorder="1" applyAlignment="1" applyProtection="1">
      <alignment vertical="center"/>
      <protection locked="0"/>
    </xf>
    <xf numFmtId="0" fontId="23" fillId="0" borderId="47" xfId="0" applyFont="1" applyBorder="1" applyAlignment="1" applyProtection="1">
      <alignment vertical="center"/>
      <protection/>
    </xf>
    <xf numFmtId="0" fontId="23" fillId="0" borderId="59" xfId="0" applyFont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 horizontal="right" vertical="center"/>
      <protection hidden="1"/>
    </xf>
    <xf numFmtId="8" fontId="23" fillId="0" borderId="83" xfId="0" applyNumberFormat="1" applyFont="1" applyBorder="1" applyAlignment="1" applyProtection="1">
      <alignment vertical="center"/>
      <protection hidden="1"/>
    </xf>
    <xf numFmtId="0" fontId="23" fillId="0" borderId="32" xfId="0" applyFont="1" applyBorder="1" applyAlignment="1" applyProtection="1">
      <alignment vertical="center"/>
      <protection hidden="1"/>
    </xf>
    <xf numFmtId="0" fontId="23" fillId="0" borderId="33" xfId="0" applyFont="1" applyBorder="1" applyAlignment="1" applyProtection="1">
      <alignment vertical="center"/>
      <protection hidden="1"/>
    </xf>
    <xf numFmtId="0" fontId="23" fillId="0" borderId="23" xfId="0" applyFont="1" applyBorder="1" applyAlignment="1" applyProtection="1">
      <alignment/>
      <protection hidden="1"/>
    </xf>
    <xf numFmtId="8" fontId="23" fillId="0" borderId="30" xfId="0" applyNumberFormat="1" applyFont="1" applyBorder="1" applyAlignment="1" applyProtection="1">
      <alignment horizontal="right" vertical="center"/>
      <protection hidden="1"/>
    </xf>
    <xf numFmtId="0" fontId="23" fillId="0" borderId="49" xfId="0" applyFont="1" applyBorder="1" applyAlignment="1" applyProtection="1">
      <alignment/>
      <protection hidden="1"/>
    </xf>
    <xf numFmtId="0" fontId="23" fillId="0" borderId="51" xfId="0" applyFont="1" applyBorder="1" applyAlignment="1" applyProtection="1">
      <alignment/>
      <protection hidden="1"/>
    </xf>
    <xf numFmtId="0" fontId="26" fillId="0" borderId="51" xfId="0" applyFont="1" applyBorder="1" applyAlignment="1" applyProtection="1">
      <alignment horizontal="right" vertical="center"/>
      <protection hidden="1"/>
    </xf>
    <xf numFmtId="0" fontId="23" fillId="0" borderId="27" xfId="0" applyFont="1" applyBorder="1" applyAlignment="1">
      <alignment/>
    </xf>
    <xf numFmtId="0" fontId="23" fillId="0" borderId="61" xfId="0" applyFont="1" applyBorder="1" applyAlignment="1" applyProtection="1">
      <alignment vertical="center"/>
      <protection locked="0"/>
    </xf>
    <xf numFmtId="0" fontId="23" fillId="0" borderId="62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3" fillId="0" borderId="56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84" xfId="0" applyFont="1" applyBorder="1" applyAlignment="1" applyProtection="1">
      <alignment/>
      <protection locked="0"/>
    </xf>
    <xf numFmtId="0" fontId="23" fillId="0" borderId="85" xfId="0" applyFont="1" applyBorder="1" applyAlignment="1" applyProtection="1">
      <alignment/>
      <protection locked="0"/>
    </xf>
    <xf numFmtId="0" fontId="23" fillId="0" borderId="86" xfId="0" applyFont="1" applyBorder="1" applyAlignment="1" applyProtection="1">
      <alignment/>
      <protection locked="0"/>
    </xf>
    <xf numFmtId="0" fontId="23" fillId="0" borderId="78" xfId="0" applyFont="1" applyBorder="1" applyAlignment="1" applyProtection="1">
      <alignment vertical="center"/>
      <protection locked="0"/>
    </xf>
    <xf numFmtId="0" fontId="23" fillId="0" borderId="81" xfId="0" applyFont="1" applyBorder="1" applyAlignment="1" applyProtection="1">
      <alignment vertical="center"/>
      <protection locked="0"/>
    </xf>
    <xf numFmtId="0" fontId="26" fillId="0" borderId="31" xfId="0" applyFont="1" applyBorder="1" applyAlignment="1" applyProtection="1">
      <alignment horizontal="right" vertical="center"/>
      <protection hidden="1"/>
    </xf>
    <xf numFmtId="8" fontId="23" fillId="0" borderId="31" xfId="0" applyNumberFormat="1" applyFont="1" applyBorder="1" applyAlignment="1" applyProtection="1">
      <alignment horizontal="right" vertical="center"/>
      <protection hidden="1"/>
    </xf>
    <xf numFmtId="0" fontId="23" fillId="0" borderId="19" xfId="0" applyFont="1" applyBorder="1" applyAlignment="1">
      <alignment/>
    </xf>
    <xf numFmtId="0" fontId="32" fillId="0" borderId="45" xfId="0" applyFont="1" applyBorder="1" applyAlignment="1" applyProtection="1">
      <alignment horizontal="left" vertical="center" wrapText="1"/>
      <protection hidden="1"/>
    </xf>
    <xf numFmtId="0" fontId="23" fillId="0" borderId="27" xfId="0" applyFont="1" applyBorder="1" applyAlignment="1" applyProtection="1">
      <alignment horizontal="left" vertical="center" wrapText="1"/>
      <protection hidden="1" locked="0"/>
    </xf>
    <xf numFmtId="0" fontId="23" fillId="0" borderId="79" xfId="0" applyFont="1" applyBorder="1" applyAlignment="1" applyProtection="1">
      <alignment horizontal="left" vertical="center" wrapText="1"/>
      <protection locked="0"/>
    </xf>
    <xf numFmtId="39" fontId="23" fillId="0" borderId="78" xfId="0" applyNumberFormat="1" applyFont="1" applyBorder="1" applyAlignment="1" applyProtection="1">
      <alignment horizontal="right" vertical="center"/>
      <protection locked="0"/>
    </xf>
    <xf numFmtId="39" fontId="23" fillId="0" borderId="78" xfId="0" applyNumberFormat="1" applyFont="1" applyBorder="1" applyAlignment="1" applyProtection="1">
      <alignment horizontal="right" vertical="center"/>
      <protection hidden="1" locked="0"/>
    </xf>
    <xf numFmtId="39" fontId="23" fillId="0" borderId="78" xfId="0" applyNumberFormat="1" applyFont="1" applyBorder="1" applyAlignment="1" applyProtection="1">
      <alignment horizontal="right" vertical="center"/>
      <protection hidden="1"/>
    </xf>
    <xf numFmtId="0" fontId="32" fillId="0" borderId="87" xfId="0" applyFont="1" applyBorder="1" applyAlignment="1" applyProtection="1">
      <alignment horizontal="left" vertical="center" wrapText="1"/>
      <protection hidden="1"/>
    </xf>
    <xf numFmtId="0" fontId="32" fillId="0" borderId="35" xfId="0" applyFont="1" applyBorder="1" applyAlignment="1" applyProtection="1">
      <alignment horizontal="left" vertical="center" wrapText="1"/>
      <protection hidden="1"/>
    </xf>
    <xf numFmtId="0" fontId="23" fillId="0" borderId="79" xfId="0" applyFont="1" applyBorder="1" applyAlignment="1" applyProtection="1" quotePrefix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left" vertical="center" wrapText="1"/>
      <protection hidden="1"/>
    </xf>
    <xf numFmtId="0" fontId="23" fillId="0" borderId="27" xfId="0" applyFont="1" applyBorder="1" applyAlignment="1" applyProtection="1" quotePrefix="1">
      <alignment horizontal="left" vertical="center" wrapText="1"/>
      <protection locked="0"/>
    </xf>
    <xf numFmtId="0" fontId="32" fillId="0" borderId="54" xfId="0" applyFont="1" applyBorder="1" applyAlignment="1" applyProtection="1">
      <alignment horizontal="left" vertical="center" wrapText="1"/>
      <protection hidden="1"/>
    </xf>
    <xf numFmtId="0" fontId="23" fillId="0" borderId="32" xfId="0" applyFont="1" applyBorder="1" applyAlignment="1" applyProtection="1">
      <alignment horizontal="left" vertical="center" wrapText="1"/>
      <protection hidden="1" locked="0"/>
    </xf>
    <xf numFmtId="0" fontId="23" fillId="0" borderId="24" xfId="0" applyFont="1" applyBorder="1" applyAlignment="1" applyProtection="1">
      <alignment horizontal="left" vertical="center" wrapText="1"/>
      <protection locked="0"/>
    </xf>
    <xf numFmtId="39" fontId="23" fillId="0" borderId="23" xfId="0" applyNumberFormat="1" applyFont="1" applyBorder="1" applyAlignment="1" applyProtection="1">
      <alignment horizontal="right" vertical="center"/>
      <protection locked="0"/>
    </xf>
    <xf numFmtId="39" fontId="23" fillId="0" borderId="23" xfId="0" applyNumberFormat="1" applyFont="1" applyBorder="1" applyAlignment="1" applyProtection="1">
      <alignment horizontal="right" vertical="center"/>
      <protection hidden="1" locked="0"/>
    </xf>
    <xf numFmtId="39" fontId="23" fillId="0" borderId="23" xfId="0" applyNumberFormat="1" applyFont="1" applyBorder="1" applyAlignment="1" applyProtection="1">
      <alignment horizontal="right" vertical="center"/>
      <protection hidden="1"/>
    </xf>
    <xf numFmtId="39" fontId="26" fillId="0" borderId="37" xfId="0" applyNumberFormat="1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 wrapText="1"/>
      <protection hidden="1"/>
    </xf>
    <xf numFmtId="0" fontId="37" fillId="0" borderId="52" xfId="0" applyFont="1" applyBorder="1" applyAlignment="1" applyProtection="1">
      <alignment horizontal="left" vertical="center" wrapText="1"/>
      <protection hidden="1"/>
    </xf>
    <xf numFmtId="0" fontId="32" fillId="0" borderId="45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39" fontId="23" fillId="0" borderId="18" xfId="0" applyNumberFormat="1" applyFont="1" applyBorder="1" applyAlignment="1" applyProtection="1">
      <alignment horizontal="right" vertical="center"/>
      <protection locked="0"/>
    </xf>
    <xf numFmtId="39" fontId="23" fillId="0" borderId="18" xfId="0" applyNumberFormat="1" applyFont="1" applyBorder="1" applyAlignment="1" applyProtection="1">
      <alignment horizontal="right" vertical="center"/>
      <protection hidden="1" locked="0"/>
    </xf>
    <xf numFmtId="39" fontId="23" fillId="0" borderId="18" xfId="0" applyNumberFormat="1" applyFont="1" applyBorder="1" applyAlignment="1" applyProtection="1">
      <alignment horizontal="right" vertical="center"/>
      <protection hidden="1"/>
    </xf>
    <xf numFmtId="0" fontId="23" fillId="0" borderId="88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horizontal="left" vertical="center" wrapText="1"/>
      <protection hidden="1" locked="0"/>
    </xf>
    <xf numFmtId="0" fontId="32" fillId="0" borderId="54" xfId="0" applyFont="1" applyBorder="1" applyAlignment="1" applyProtection="1">
      <alignment horizontal="left" vertical="center" wrapText="1"/>
      <protection locked="0"/>
    </xf>
    <xf numFmtId="0" fontId="23" fillId="0" borderId="69" xfId="0" applyFont="1" applyBorder="1" applyAlignment="1" applyProtection="1">
      <alignment horizontal="center"/>
      <protection hidden="1"/>
    </xf>
    <xf numFmtId="0" fontId="23" fillId="0" borderId="69" xfId="0" applyFont="1" applyBorder="1" applyAlignment="1" applyProtection="1">
      <alignment vertical="center"/>
      <protection hidden="1"/>
    </xf>
    <xf numFmtId="40" fontId="23" fillId="0" borderId="72" xfId="0" applyNumberFormat="1" applyFont="1" applyBorder="1" applyAlignment="1" applyProtection="1">
      <alignment vertical="center"/>
      <protection locked="0"/>
    </xf>
    <xf numFmtId="0" fontId="23" fillId="0" borderId="69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19" xfId="0" applyFont="1" applyBorder="1" applyAlignment="1" applyProtection="1">
      <alignment horizontal="center" vertical="top"/>
      <protection hidden="1"/>
    </xf>
    <xf numFmtId="1" fontId="38" fillId="0" borderId="0" xfId="0" applyNumberFormat="1" applyFont="1" applyBorder="1" applyAlignment="1" applyProtection="1">
      <alignment horizontal="center" vertical="top"/>
      <protection hidden="1"/>
    </xf>
    <xf numFmtId="39" fontId="23" fillId="0" borderId="0" xfId="0" applyNumberFormat="1" applyFont="1" applyBorder="1" applyAlignment="1" applyProtection="1">
      <alignment horizontal="right" vertical="top"/>
      <protection hidden="1"/>
    </xf>
    <xf numFmtId="40" fontId="23" fillId="0" borderId="40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 horizontal="center"/>
    </xf>
    <xf numFmtId="0" fontId="23" fillId="0" borderId="38" xfId="0" applyFont="1" applyBorder="1" applyAlignment="1">
      <alignment horizontal="center"/>
    </xf>
    <xf numFmtId="39" fontId="26" fillId="35" borderId="90" xfId="0" applyNumberFormat="1" applyFont="1" applyFill="1" applyBorder="1" applyAlignment="1">
      <alignment vertical="center"/>
    </xf>
    <xf numFmtId="0" fontId="23" fillId="0" borderId="24" xfId="0" applyFont="1" applyBorder="1" applyAlignment="1" applyProtection="1">
      <alignment/>
      <protection locked="0"/>
    </xf>
    <xf numFmtId="40" fontId="23" fillId="0" borderId="91" xfId="0" applyNumberFormat="1" applyFont="1" applyBorder="1" applyAlignment="1" applyProtection="1">
      <alignment vertical="center"/>
      <protection locked="0"/>
    </xf>
    <xf numFmtId="0" fontId="23" fillId="0" borderId="92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69" xfId="0" applyFont="1" applyBorder="1" applyAlignment="1" applyProtection="1">
      <alignment/>
      <protection locked="0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>
      <alignment/>
    </xf>
    <xf numFmtId="40" fontId="23" fillId="0" borderId="72" xfId="0" applyNumberFormat="1" applyFont="1" applyBorder="1" applyAlignment="1" applyProtection="1">
      <alignment vertical="center"/>
      <protection locked="0"/>
    </xf>
    <xf numFmtId="0" fontId="23" fillId="0" borderId="89" xfId="0" applyFont="1" applyBorder="1" applyAlignment="1" applyProtection="1">
      <alignment vertical="center"/>
      <protection hidden="1"/>
    </xf>
    <xf numFmtId="39" fontId="23" fillId="0" borderId="0" xfId="0" applyNumberFormat="1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locked="0"/>
    </xf>
    <xf numFmtId="40" fontId="23" fillId="0" borderId="4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40" fontId="26" fillId="37" borderId="0" xfId="0" applyNumberFormat="1" applyFont="1" applyFill="1" applyBorder="1" applyAlignment="1">
      <alignment/>
    </xf>
    <xf numFmtId="0" fontId="23" fillId="0" borderId="0" xfId="0" applyFont="1" applyBorder="1" applyAlignment="1" applyProtection="1">
      <alignment vertical="center"/>
      <protection hidden="1" locked="0"/>
    </xf>
    <xf numFmtId="40" fontId="23" fillId="0" borderId="40" xfId="0" applyNumberFormat="1" applyFont="1" applyBorder="1" applyAlignment="1" applyProtection="1">
      <alignment vertical="center"/>
      <protection locked="0"/>
    </xf>
    <xf numFmtId="40" fontId="23" fillId="0" borderId="0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 horizontal="right" vertical="center"/>
    </xf>
    <xf numFmtId="40" fontId="23" fillId="0" borderId="94" xfId="0" applyNumberFormat="1" applyFont="1" applyBorder="1" applyAlignment="1" applyProtection="1">
      <alignment vertical="center"/>
      <protection locked="0"/>
    </xf>
    <xf numFmtId="8" fontId="23" fillId="0" borderId="49" xfId="0" applyNumberFormat="1" applyFont="1" applyBorder="1" applyAlignment="1" applyProtection="1">
      <alignment vertical="center"/>
      <protection hidden="1"/>
    </xf>
    <xf numFmtId="0" fontId="23" fillId="0" borderId="51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40" xfId="0" applyFont="1" applyBorder="1" applyAlignment="1">
      <alignment horizontal="left" vertical="center"/>
    </xf>
    <xf numFmtId="0" fontId="23" fillId="0" borderId="27" xfId="0" applyFont="1" applyBorder="1" applyAlignment="1" applyProtection="1">
      <alignment horizontal="center" vertical="top"/>
      <protection hidden="1"/>
    </xf>
    <xf numFmtId="0" fontId="39" fillId="0" borderId="24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horizontal="center" vertical="top"/>
      <protection hidden="1"/>
    </xf>
    <xf numFmtId="0" fontId="23" fillId="0" borderId="53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76" xfId="0" applyFont="1" applyBorder="1" applyAlignment="1" applyProtection="1">
      <alignment vertical="center"/>
      <protection locked="0"/>
    </xf>
    <xf numFmtId="39" fontId="23" fillId="0" borderId="53" xfId="0" applyNumberFormat="1" applyFont="1" applyBorder="1" applyAlignment="1" applyProtection="1">
      <alignment horizontal="right"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39" fontId="23" fillId="36" borderId="15" xfId="0" applyNumberFormat="1" applyFont="1" applyFill="1" applyBorder="1" applyAlignment="1" applyProtection="1">
      <alignment horizontal="right" vertical="center"/>
      <protection locked="0"/>
    </xf>
    <xf numFmtId="0" fontId="26" fillId="0" borderId="37" xfId="0" applyFont="1" applyBorder="1" applyAlignment="1" applyProtection="1">
      <alignment horizontal="left" vertical="center"/>
      <protection locked="0"/>
    </xf>
    <xf numFmtId="39" fontId="26" fillId="0" borderId="37" xfId="0" applyNumberFormat="1" applyFont="1" applyBorder="1" applyAlignment="1" applyProtection="1">
      <alignment horizontal="right" vertical="center"/>
      <protection locked="0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6" fillId="0" borderId="84" xfId="0" applyFont="1" applyBorder="1" applyAlignment="1" applyProtection="1">
      <alignment horizontal="left" vertical="center"/>
      <protection locked="0"/>
    </xf>
    <xf numFmtId="39" fontId="26" fillId="0" borderId="84" xfId="0" applyNumberFormat="1" applyFont="1" applyBorder="1" applyAlignment="1" applyProtection="1">
      <alignment horizontal="right" vertical="center"/>
      <protection locked="0"/>
    </xf>
    <xf numFmtId="0" fontId="23" fillId="0" borderId="85" xfId="0" applyFont="1" applyBorder="1" applyAlignment="1">
      <alignment vertical="center"/>
    </xf>
    <xf numFmtId="0" fontId="23" fillId="0" borderId="95" xfId="0" applyFont="1" applyBorder="1" applyAlignment="1">
      <alignment vertical="center"/>
    </xf>
    <xf numFmtId="0" fontId="26" fillId="0" borderId="23" xfId="0" applyFont="1" applyBorder="1" applyAlignment="1" applyProtection="1">
      <alignment horizontal="left" vertical="center"/>
      <protection locked="0"/>
    </xf>
    <xf numFmtId="39" fontId="26" fillId="0" borderId="23" xfId="0" applyNumberFormat="1" applyFont="1" applyBorder="1" applyAlignment="1" applyProtection="1">
      <alignment horizontal="right" vertical="center"/>
      <protection locked="0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6" fillId="0" borderId="47" xfId="0" applyFont="1" applyBorder="1" applyAlignment="1" applyProtection="1">
      <alignment horizontal="left" vertical="center"/>
      <protection locked="0"/>
    </xf>
    <xf numFmtId="39" fontId="26" fillId="0" borderId="19" xfId="0" applyNumberFormat="1" applyFont="1" applyBorder="1" applyAlignment="1" applyProtection="1">
      <alignment horizontal="right" vertical="center"/>
      <protection locked="0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4" fillId="0" borderId="83" xfId="0" applyFont="1" applyBorder="1" applyAlignment="1" applyProtection="1">
      <alignment/>
      <protection hidden="1"/>
    </xf>
    <xf numFmtId="0" fontId="23" fillId="0" borderId="31" xfId="0" applyFont="1" applyBorder="1" applyAlignment="1" applyProtection="1">
      <alignment horizontal="right" vertical="center"/>
      <protection hidden="1"/>
    </xf>
    <xf numFmtId="39" fontId="26" fillId="0" borderId="49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40" fontId="23" fillId="0" borderId="40" xfId="0" applyNumberFormat="1" applyFont="1" applyBorder="1" applyAlignment="1" applyProtection="1">
      <alignment horizontal="center" vertical="top"/>
      <protection hidden="1"/>
    </xf>
    <xf numFmtId="0" fontId="26" fillId="0" borderId="53" xfId="0" applyFont="1" applyBorder="1" applyAlignment="1" applyProtection="1">
      <alignment horizontal="left" vertical="center"/>
      <protection locked="0"/>
    </xf>
    <xf numFmtId="39" fontId="26" fillId="0" borderId="53" xfId="0" applyNumberFormat="1" applyFont="1" applyBorder="1" applyAlignment="1" applyProtection="1">
      <alignment horizontal="right" vertical="center"/>
      <protection locked="0"/>
    </xf>
    <xf numFmtId="0" fontId="24" fillId="0" borderId="68" xfId="0" applyFont="1" applyBorder="1" applyAlignment="1" applyProtection="1">
      <alignment horizontal="left" vertical="center" wrapText="1"/>
      <protection hidden="1"/>
    </xf>
    <xf numFmtId="39" fontId="26" fillId="0" borderId="47" xfId="0" applyNumberFormat="1" applyFont="1" applyBorder="1" applyAlignment="1" applyProtection="1">
      <alignment horizontal="right" vertical="center"/>
      <protection locked="0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37" fillId="0" borderId="45" xfId="0" applyFont="1" applyBorder="1" applyAlignment="1" applyProtection="1">
      <alignment horizontal="left" vertical="center" wrapText="1"/>
      <protection hidden="1"/>
    </xf>
    <xf numFmtId="39" fontId="26" fillId="0" borderId="18" xfId="0" applyNumberFormat="1" applyFont="1" applyBorder="1" applyAlignment="1" applyProtection="1">
      <alignment horizontal="right" vertical="center"/>
      <protection locked="0"/>
    </xf>
    <xf numFmtId="0" fontId="23" fillId="0" borderId="19" xfId="0" applyFont="1" applyBorder="1" applyAlignment="1" applyProtection="1">
      <alignment horizontal="center"/>
      <protection hidden="1"/>
    </xf>
    <xf numFmtId="0" fontId="23" fillId="0" borderId="40" xfId="0" applyFont="1" applyBorder="1" applyAlignment="1">
      <alignment/>
    </xf>
    <xf numFmtId="0" fontId="32" fillId="0" borderId="0" xfId="0" applyFont="1" applyBorder="1" applyAlignment="1" applyProtection="1">
      <alignment horizontal="left" vertical="center"/>
      <protection hidden="1"/>
    </xf>
    <xf numFmtId="0" fontId="32" fillId="0" borderId="38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3" fillId="0" borderId="53" xfId="0" applyFont="1" applyBorder="1" applyAlignment="1" applyProtection="1">
      <alignment horizontal="righ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hidden="1" locked="0"/>
    </xf>
    <xf numFmtId="0" fontId="23" fillId="0" borderId="77" xfId="0" applyFont="1" applyBorder="1" applyAlignment="1" applyProtection="1">
      <alignment vertical="center"/>
      <protection locked="0"/>
    </xf>
    <xf numFmtId="0" fontId="23" fillId="0" borderId="84" xfId="0" applyFont="1" applyBorder="1" applyAlignment="1" applyProtection="1">
      <alignment horizontal="left" vertical="center" wrapText="1"/>
      <protection hidden="1" locked="0"/>
    </xf>
    <xf numFmtId="0" fontId="23" fillId="0" borderId="86" xfId="0" applyFont="1" applyBorder="1" applyAlignment="1" applyProtection="1">
      <alignment vertical="center"/>
      <protection locked="0"/>
    </xf>
    <xf numFmtId="0" fontId="32" fillId="0" borderId="68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hidden="1" locked="0"/>
    </xf>
    <xf numFmtId="0" fontId="23" fillId="0" borderId="22" xfId="0" applyFont="1" applyBorder="1" applyAlignment="1" applyProtection="1">
      <alignment vertical="center"/>
      <protection locked="0"/>
    </xf>
    <xf numFmtId="0" fontId="24" fillId="0" borderId="49" xfId="0" applyFont="1" applyBorder="1" applyAlignment="1" applyProtection="1">
      <alignment/>
      <protection hidden="1"/>
    </xf>
    <xf numFmtId="0" fontId="23" fillId="0" borderId="51" xfId="0" applyFont="1" applyBorder="1" applyAlignment="1" applyProtection="1">
      <alignment vertical="center"/>
      <protection hidden="1"/>
    </xf>
    <xf numFmtId="0" fontId="23" fillId="0" borderId="51" xfId="0" applyFont="1" applyBorder="1" applyAlignment="1" applyProtection="1">
      <alignment horizontal="right" vertical="center"/>
      <protection hidden="1"/>
    </xf>
    <xf numFmtId="0" fontId="23" fillId="0" borderId="53" xfId="0" applyFont="1" applyBorder="1" applyAlignment="1" applyProtection="1">
      <alignment horizontal="left" vertical="center" wrapText="1"/>
      <protection hidden="1" locked="0"/>
    </xf>
    <xf numFmtId="0" fontId="37" fillId="0" borderId="45" xfId="0" applyFont="1" applyBorder="1" applyAlignment="1" applyProtection="1">
      <alignment horizontal="left" vertical="center" wrapText="1"/>
      <protection locked="0"/>
    </xf>
    <xf numFmtId="0" fontId="32" fillId="0" borderId="96" xfId="0" applyFont="1" applyBorder="1" applyAlignment="1" applyProtection="1">
      <alignment horizontal="left" vertical="center" wrapText="1"/>
      <protection locked="0"/>
    </xf>
    <xf numFmtId="39" fontId="23" fillId="0" borderId="69" xfId="0" applyNumberFormat="1" applyFont="1" applyBorder="1" applyAlignment="1" applyProtection="1">
      <alignment horizontal="right" vertical="center"/>
      <protection locked="0"/>
    </xf>
    <xf numFmtId="39" fontId="23" fillId="0" borderId="78" xfId="0" applyNumberFormat="1" applyFont="1" applyBorder="1" applyAlignment="1" applyProtection="1">
      <alignment horizontal="left" vertical="center"/>
      <protection locked="0"/>
    </xf>
    <xf numFmtId="39" fontId="23" fillId="0" borderId="79" xfId="0" applyNumberFormat="1" applyFont="1" applyBorder="1" applyAlignment="1" applyProtection="1">
      <alignment horizontal="right" vertical="center"/>
      <protection hidden="1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39" fontId="23" fillId="0" borderId="0" xfId="0" applyNumberFormat="1" applyFont="1" applyBorder="1" applyAlignment="1" applyProtection="1">
      <alignment horizontal="right" vertical="center"/>
      <protection locked="0"/>
    </xf>
    <xf numFmtId="39" fontId="23" fillId="0" borderId="23" xfId="0" applyNumberFormat="1" applyFont="1" applyBorder="1" applyAlignment="1" applyProtection="1">
      <alignment horizontal="left" vertical="center"/>
      <protection locked="0"/>
    </xf>
    <xf numFmtId="39" fontId="23" fillId="0" borderId="19" xfId="0" applyNumberFormat="1" applyFont="1" applyBorder="1" applyAlignment="1" applyProtection="1">
      <alignment horizontal="right" vertical="center"/>
      <protection hidden="1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hidden="1"/>
    </xf>
    <xf numFmtId="39" fontId="23" fillId="0" borderId="31" xfId="0" applyNumberFormat="1" applyFont="1" applyBorder="1" applyAlignment="1" applyProtection="1">
      <alignment horizontal="right" vertical="center"/>
      <protection locked="0"/>
    </xf>
    <xf numFmtId="39" fontId="23" fillId="0" borderId="49" xfId="0" applyNumberFormat="1" applyFont="1" applyBorder="1" applyAlignment="1" applyProtection="1">
      <alignment horizontal="left" vertical="center"/>
      <protection locked="0"/>
    </xf>
    <xf numFmtId="39" fontId="23" fillId="0" borderId="51" xfId="0" applyNumberFormat="1" applyFont="1" applyBorder="1" applyAlignment="1" applyProtection="1">
      <alignment horizontal="right" vertical="center"/>
      <protection hidden="1"/>
    </xf>
    <xf numFmtId="39" fontId="23" fillId="0" borderId="37" xfId="0" applyNumberFormat="1" applyFont="1" applyBorder="1" applyAlignment="1" applyProtection="1">
      <alignment horizontal="left" vertical="center"/>
      <protection locked="0"/>
    </xf>
    <xf numFmtId="39" fontId="23" fillId="0" borderId="78" xfId="0" applyNumberFormat="1" applyFont="1" applyBorder="1" applyAlignment="1" applyProtection="1" quotePrefix="1">
      <alignment horizontal="left" vertical="center"/>
      <protection locked="0"/>
    </xf>
    <xf numFmtId="39" fontId="23" fillId="0" borderId="37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/>
      <protection hidden="1"/>
    </xf>
    <xf numFmtId="39" fontId="23" fillId="0" borderId="37" xfId="0" applyNumberFormat="1" applyFont="1" applyBorder="1" applyAlignment="1" applyProtection="1">
      <alignment horizontal="right" vertical="center"/>
      <protection locked="0"/>
    </xf>
    <xf numFmtId="0" fontId="23" fillId="0" borderId="27" xfId="0" applyFont="1" applyBorder="1" applyAlignment="1" applyProtection="1">
      <alignment vertical="center"/>
      <protection locked="0"/>
    </xf>
    <xf numFmtId="39" fontId="23" fillId="0" borderId="84" xfId="0" applyNumberFormat="1" applyFont="1" applyBorder="1" applyAlignment="1" applyProtection="1">
      <alignment horizontal="right" vertical="center"/>
      <protection locked="0"/>
    </xf>
    <xf numFmtId="0" fontId="23" fillId="0" borderId="85" xfId="0" applyFont="1" applyBorder="1" applyAlignment="1" applyProtection="1">
      <alignment vertical="center"/>
      <protection locked="0"/>
    </xf>
    <xf numFmtId="39" fontId="23" fillId="0" borderId="23" xfId="0" applyNumberFormat="1" applyFont="1" applyBorder="1" applyAlignment="1" applyProtection="1">
      <alignment horizontal="right"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horizontal="left" vertical="center"/>
      <protection hidden="1" locked="0"/>
    </xf>
    <xf numFmtId="39" fontId="23" fillId="0" borderId="19" xfId="0" applyNumberFormat="1" applyFont="1" applyBorder="1" applyAlignment="1" applyProtection="1">
      <alignment horizontal="right" vertical="center"/>
      <protection locked="0"/>
    </xf>
    <xf numFmtId="39" fontId="23" fillId="0" borderId="24" xfId="0" applyNumberFormat="1" applyFont="1" applyBorder="1" applyAlignment="1" applyProtection="1">
      <alignment horizontal="right" vertical="center"/>
      <protection locked="0"/>
    </xf>
    <xf numFmtId="39" fontId="23" fillId="0" borderId="19" xfId="0" applyNumberFormat="1" applyFont="1" applyBorder="1" applyAlignment="1" applyProtection="1" quotePrefix="1">
      <alignment horizontal="right" vertical="center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84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/>
      <protection hidden="1"/>
    </xf>
    <xf numFmtId="8" fontId="23" fillId="0" borderId="0" xfId="0" applyNumberFormat="1" applyFont="1" applyBorder="1" applyAlignment="1" applyProtection="1">
      <alignment vertical="center"/>
      <protection hidden="1"/>
    </xf>
    <xf numFmtId="0" fontId="23" fillId="0" borderId="40" xfId="0" applyFont="1" applyBorder="1" applyAlignment="1" applyProtection="1">
      <alignment horizontal="center" vertical="top"/>
      <protection hidden="1"/>
    </xf>
    <xf numFmtId="39" fontId="23" fillId="0" borderId="84" xfId="0" applyNumberFormat="1" applyFont="1" applyBorder="1" applyAlignment="1" applyProtection="1">
      <alignment horizontal="right" vertical="center"/>
      <protection locked="0"/>
    </xf>
    <xf numFmtId="39" fontId="23" fillId="0" borderId="84" xfId="0" applyNumberFormat="1" applyFont="1" applyBorder="1" applyAlignment="1" applyProtection="1">
      <alignment horizontal="right" vertical="center"/>
      <protection hidden="1" locked="0"/>
    </xf>
    <xf numFmtId="0" fontId="23" fillId="0" borderId="69" xfId="0" applyFont="1" applyBorder="1" applyAlignment="1" applyProtection="1">
      <alignment horizontal="left" vertical="center" wrapText="1"/>
      <protection hidden="1" locked="0"/>
    </xf>
    <xf numFmtId="0" fontId="23" fillId="0" borderId="27" xfId="0" applyFont="1" applyBorder="1" applyAlignment="1" applyProtection="1">
      <alignment horizontal="left" vertical="center"/>
      <protection hidden="1"/>
    </xf>
    <xf numFmtId="0" fontId="23" fillId="0" borderId="23" xfId="0" applyFont="1" applyBorder="1" applyAlignment="1" applyProtection="1">
      <alignment horizontal="center" vertical="top"/>
      <protection locked="0"/>
    </xf>
    <xf numFmtId="0" fontId="23" fillId="0" borderId="24" xfId="0" applyFont="1" applyBorder="1" applyAlignment="1" applyProtection="1">
      <alignment horizontal="center" vertical="center"/>
      <protection hidden="1"/>
    </xf>
    <xf numFmtId="39" fontId="23" fillId="0" borderId="47" xfId="0" applyNumberFormat="1" applyFont="1" applyBorder="1" applyAlignment="1" applyProtection="1">
      <alignment horizontal="right" vertical="center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82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hidden="1" locked="0"/>
    </xf>
    <xf numFmtId="0" fontId="23" fillId="0" borderId="31" xfId="0" applyFont="1" applyBorder="1" applyAlignment="1" applyProtection="1">
      <alignment horizontal="right" vertical="center"/>
      <protection hidden="1" locked="0"/>
    </xf>
    <xf numFmtId="0" fontId="23" fillId="0" borderId="5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hidden="1" locked="0"/>
    </xf>
    <xf numFmtId="0" fontId="23" fillId="0" borderId="11" xfId="0" applyFont="1" applyBorder="1" applyAlignment="1" applyProtection="1">
      <alignment/>
      <protection hidden="1" locked="0"/>
    </xf>
    <xf numFmtId="0" fontId="35" fillId="0" borderId="13" xfId="0" applyFont="1" applyBorder="1" applyAlignment="1" applyProtection="1">
      <alignment horizontal="center" vertical="center"/>
      <protection hidden="1" locked="0"/>
    </xf>
    <xf numFmtId="0" fontId="23" fillId="0" borderId="27" xfId="0" applyFont="1" applyBorder="1" applyAlignment="1" applyProtection="1">
      <alignment horizontal="left" vertical="center"/>
      <protection hidden="1" locked="0"/>
    </xf>
    <xf numFmtId="0" fontId="39" fillId="0" borderId="23" xfId="0" applyFont="1" applyBorder="1" applyAlignment="1" applyProtection="1">
      <alignment horizontal="center" vertical="center"/>
      <protection hidden="1"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hidden="1" locked="0"/>
    </xf>
    <xf numFmtId="0" fontId="23" fillId="0" borderId="24" xfId="0" applyFont="1" applyBorder="1" applyAlignment="1" applyProtection="1">
      <alignment horizontal="center" vertical="top"/>
      <protection hidden="1" locked="0"/>
    </xf>
    <xf numFmtId="0" fontId="23" fillId="0" borderId="76" xfId="0" applyFont="1" applyBorder="1" applyAlignment="1" applyProtection="1">
      <alignment horizontal="left" vertical="center" wrapText="1"/>
      <protection locked="0"/>
    </xf>
    <xf numFmtId="39" fontId="23" fillId="0" borderId="13" xfId="0" applyNumberFormat="1" applyFont="1" applyBorder="1" applyAlignment="1" applyProtection="1">
      <alignment horizontal="right" vertical="center"/>
      <protection locked="0"/>
    </xf>
    <xf numFmtId="39" fontId="23" fillId="0" borderId="76" xfId="0" applyNumberFormat="1" applyFont="1" applyBorder="1" applyAlignment="1" applyProtection="1">
      <alignment horizontal="right" vertical="center"/>
      <protection locked="0"/>
    </xf>
    <xf numFmtId="39" fontId="26" fillId="0" borderId="13" xfId="0" applyNumberFormat="1" applyFont="1" applyBorder="1" applyAlignment="1" applyProtection="1">
      <alignment horizontal="right" vertical="center"/>
      <protection locked="0"/>
    </xf>
    <xf numFmtId="39" fontId="26" fillId="0" borderId="12" xfId="0" applyNumberFormat="1" applyFont="1" applyBorder="1" applyAlignment="1" applyProtection="1">
      <alignment horizontal="right" vertical="center"/>
      <protection locked="0"/>
    </xf>
    <xf numFmtId="39" fontId="23" fillId="0" borderId="37" xfId="0" applyNumberFormat="1" applyFont="1" applyBorder="1" applyAlignment="1" applyProtection="1">
      <alignment horizontal="right" vertical="center"/>
      <protection hidden="1" locked="0"/>
    </xf>
    <xf numFmtId="0" fontId="23" fillId="0" borderId="27" xfId="0" applyFont="1" applyBorder="1" applyAlignment="1" applyProtection="1">
      <alignment horizontal="right" vertical="center"/>
      <protection locked="0"/>
    </xf>
    <xf numFmtId="0" fontId="23" fillId="0" borderId="77" xfId="0" applyFont="1" applyBorder="1" applyAlignment="1" applyProtection="1">
      <alignment horizontal="right" vertical="center"/>
      <protection locked="0"/>
    </xf>
    <xf numFmtId="39" fontId="26" fillId="0" borderId="27" xfId="0" applyNumberFormat="1" applyFont="1" applyBorder="1" applyAlignment="1" applyProtection="1">
      <alignment horizontal="right" vertical="center"/>
      <protection locked="0"/>
    </xf>
    <xf numFmtId="39" fontId="26" fillId="0" borderId="28" xfId="0" applyNumberFormat="1" applyFont="1" applyBorder="1" applyAlignment="1" applyProtection="1">
      <alignment horizontal="right" vertical="center"/>
      <protection locked="0"/>
    </xf>
    <xf numFmtId="39" fontId="23" fillId="0" borderId="84" xfId="0" applyNumberFormat="1" applyFont="1" applyBorder="1" applyAlignment="1" applyProtection="1">
      <alignment horizontal="right" vertical="center"/>
      <protection hidden="1" locked="0"/>
    </xf>
    <xf numFmtId="0" fontId="23" fillId="0" borderId="85" xfId="0" applyFont="1" applyBorder="1" applyAlignment="1" applyProtection="1">
      <alignment horizontal="right" vertical="center"/>
      <protection locked="0"/>
    </xf>
    <xf numFmtId="0" fontId="23" fillId="0" borderId="86" xfId="0" applyFont="1" applyBorder="1" applyAlignment="1" applyProtection="1">
      <alignment horizontal="right" vertical="center"/>
      <protection locked="0"/>
    </xf>
    <xf numFmtId="39" fontId="26" fillId="0" borderId="85" xfId="0" applyNumberFormat="1" applyFont="1" applyBorder="1" applyAlignment="1" applyProtection="1">
      <alignment horizontal="right" vertical="center"/>
      <protection locked="0"/>
    </xf>
    <xf numFmtId="39" fontId="26" fillId="0" borderId="95" xfId="0" applyNumberFormat="1" applyFont="1" applyBorder="1" applyAlignment="1" applyProtection="1">
      <alignment horizontal="right" vertical="center"/>
      <protection locked="0"/>
    </xf>
    <xf numFmtId="39" fontId="23" fillId="0" borderId="23" xfId="0" applyNumberFormat="1" applyFont="1" applyBorder="1" applyAlignment="1" applyProtection="1">
      <alignment horizontal="right" vertical="center"/>
      <protection hidden="1" locked="0"/>
    </xf>
    <xf numFmtId="0" fontId="23" fillId="0" borderId="24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39" fontId="26" fillId="0" borderId="24" xfId="0" applyNumberFormat="1" applyFont="1" applyBorder="1" applyAlignment="1" applyProtection="1">
      <alignment horizontal="right" vertical="center"/>
      <protection locked="0"/>
    </xf>
    <xf numFmtId="39" fontId="26" fillId="0" borderId="25" xfId="0" applyNumberFormat="1" applyFont="1" applyBorder="1" applyAlignment="1" applyProtection="1">
      <alignment horizontal="right" vertical="center"/>
      <protection locked="0"/>
    </xf>
    <xf numFmtId="39" fontId="23" fillId="0" borderId="47" xfId="0" applyNumberFormat="1" applyFont="1" applyBorder="1" applyAlignment="1" applyProtection="1">
      <alignment horizontal="right" vertical="center"/>
      <protection hidden="1" locked="0"/>
    </xf>
    <xf numFmtId="0" fontId="23" fillId="0" borderId="32" xfId="0" applyFont="1" applyBorder="1" applyAlignment="1" applyProtection="1">
      <alignment horizontal="right" vertical="center"/>
      <protection locked="0"/>
    </xf>
    <xf numFmtId="0" fontId="23" fillId="0" borderId="82" xfId="0" applyFont="1" applyBorder="1" applyAlignment="1" applyProtection="1">
      <alignment horizontal="right" vertical="center"/>
      <protection locked="0"/>
    </xf>
    <xf numFmtId="39" fontId="26" fillId="0" borderId="20" xfId="0" applyNumberFormat="1" applyFont="1" applyBorder="1" applyAlignment="1" applyProtection="1">
      <alignment horizontal="right" vertical="center"/>
      <protection locked="0"/>
    </xf>
    <xf numFmtId="39" fontId="26" fillId="0" borderId="51" xfId="0" applyNumberFormat="1" applyFont="1" applyBorder="1" applyAlignment="1" applyProtection="1">
      <alignment horizontal="right" vertical="center"/>
      <protection locked="0"/>
    </xf>
    <xf numFmtId="39" fontId="26" fillId="0" borderId="50" xfId="0" applyNumberFormat="1" applyFont="1" applyBorder="1" applyAlignment="1" applyProtection="1">
      <alignment horizontal="right" vertical="center"/>
      <protection locked="0"/>
    </xf>
    <xf numFmtId="0" fontId="39" fillId="0" borderId="40" xfId="0" applyFont="1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horizontal="left" vertical="center" wrapText="1"/>
      <protection locked="0"/>
    </xf>
    <xf numFmtId="39" fontId="23" fillId="0" borderId="11" xfId="0" applyNumberFormat="1" applyFont="1" applyBorder="1" applyAlignment="1" applyProtection="1">
      <alignment horizontal="right" vertical="center"/>
      <protection hidden="1"/>
    </xf>
    <xf numFmtId="39" fontId="23" fillId="0" borderId="53" xfId="0" applyNumberFormat="1" applyFont="1" applyBorder="1" applyAlignment="1" applyProtection="1">
      <alignment horizontal="right" vertical="center"/>
      <protection hidden="1" locked="0"/>
    </xf>
    <xf numFmtId="0" fontId="23" fillId="0" borderId="13" xfId="0" applyFont="1" applyBorder="1" applyAlignment="1" applyProtection="1">
      <alignment horizontal="right" vertical="center"/>
      <protection locked="0"/>
    </xf>
    <xf numFmtId="0" fontId="23" fillId="0" borderId="76" xfId="0" applyFon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39" fontId="23" fillId="0" borderId="0" xfId="0" applyNumberFormat="1" applyFont="1" applyBorder="1" applyAlignment="1" applyProtection="1">
      <alignment horizontal="right" vertical="center"/>
      <protection hidden="1"/>
    </xf>
    <xf numFmtId="39" fontId="23" fillId="0" borderId="24" xfId="0" applyNumberFormat="1" applyFont="1" applyBorder="1" applyAlignment="1" applyProtection="1">
      <alignment horizontal="right" vertical="center"/>
      <protection hidden="1"/>
    </xf>
    <xf numFmtId="0" fontId="37" fillId="0" borderId="69" xfId="0" applyFont="1" applyBorder="1" applyAlignment="1" applyProtection="1">
      <alignment horizontal="left" vertical="center" wrapText="1"/>
      <protection locked="0"/>
    </xf>
    <xf numFmtId="39" fontId="23" fillId="0" borderId="69" xfId="0" applyNumberFormat="1" applyFont="1" applyBorder="1" applyAlignment="1" applyProtection="1">
      <alignment horizontal="right" vertical="center"/>
      <protection hidden="1"/>
    </xf>
    <xf numFmtId="0" fontId="40" fillId="0" borderId="68" xfId="0" applyFont="1" applyBorder="1" applyAlignment="1" applyProtection="1">
      <alignment horizontal="left" vertical="center" wrapText="1"/>
      <protection hidden="1"/>
    </xf>
    <xf numFmtId="39" fontId="23" fillId="0" borderId="32" xfId="0" applyNumberFormat="1" applyFont="1" applyBorder="1" applyAlignment="1" applyProtection="1">
      <alignment horizontal="right" vertical="center"/>
      <protection hidden="1"/>
    </xf>
    <xf numFmtId="0" fontId="23" fillId="0" borderId="29" xfId="0" applyFont="1" applyBorder="1" applyAlignment="1">
      <alignment horizontal="left" vertical="center"/>
    </xf>
    <xf numFmtId="0" fontId="23" fillId="0" borderId="38" xfId="0" applyFont="1" applyBorder="1" applyAlignment="1">
      <alignment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/>
    </xf>
    <xf numFmtId="0" fontId="23" fillId="0" borderId="31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4" fillId="0" borderId="68" xfId="0" applyFont="1" applyBorder="1" applyAlignment="1" applyProtection="1">
      <alignment horizontal="left" vertical="center" wrapText="1"/>
      <protection locked="0"/>
    </xf>
    <xf numFmtId="0" fontId="33" fillId="0" borderId="13" xfId="0" applyFont="1" applyBorder="1" applyAlignment="1" applyProtection="1">
      <alignment horizontal="right" vertical="center"/>
      <protection hidden="1"/>
    </xf>
    <xf numFmtId="40" fontId="26" fillId="0" borderId="11" xfId="42" applyFont="1" applyBorder="1" applyAlignment="1" applyProtection="1">
      <alignment horizontal="left" vertical="center"/>
      <protection hidden="1"/>
    </xf>
    <xf numFmtId="0" fontId="26" fillId="0" borderId="13" xfId="0" applyFont="1" applyBorder="1" applyAlignment="1" applyProtection="1">
      <alignment horizontal="left" vertical="center" wrapText="1"/>
      <protection locked="0"/>
    </xf>
    <xf numFmtId="39" fontId="23" fillId="0" borderId="13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center"/>
    </xf>
    <xf numFmtId="0" fontId="24" fillId="0" borderId="45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/>
      <protection hidden="1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3" fillId="0" borderId="69" xfId="0" applyFont="1" applyBorder="1" applyAlignment="1" applyProtection="1">
      <alignment vertical="center"/>
      <protection locked="0"/>
    </xf>
    <xf numFmtId="0" fontId="23" fillId="0" borderId="89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39" fontId="23" fillId="0" borderId="49" xfId="0" applyNumberFormat="1" applyFont="1" applyBorder="1" applyAlignment="1" applyProtection="1">
      <alignment horizontal="right" vertical="center"/>
      <protection hidden="1"/>
    </xf>
    <xf numFmtId="0" fontId="23" fillId="0" borderId="51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vertical="center"/>
      <protection locked="0"/>
    </xf>
    <xf numFmtId="39" fontId="26" fillId="0" borderId="32" xfId="0" applyNumberFormat="1" applyFont="1" applyBorder="1" applyAlignment="1" applyProtection="1">
      <alignment horizontal="right" vertical="center"/>
      <protection locked="0"/>
    </xf>
    <xf numFmtId="39" fontId="26" fillId="0" borderId="33" xfId="0" applyNumberFormat="1" applyFont="1" applyBorder="1" applyAlignment="1" applyProtection="1">
      <alignment horizontal="right" vertical="center"/>
      <protection locked="0"/>
    </xf>
    <xf numFmtId="39" fontId="23" fillId="0" borderId="13" xfId="0" applyNumberFormat="1" applyFont="1" applyBorder="1" applyAlignment="1" applyProtection="1">
      <alignment horizontal="right" vertical="center"/>
      <protection hidden="1" locked="0"/>
    </xf>
    <xf numFmtId="10" fontId="23" fillId="0" borderId="27" xfId="0" applyNumberFormat="1" applyFont="1" applyBorder="1" applyAlignment="1" applyProtection="1">
      <alignment horizontal="left" vertical="center" wrapText="1"/>
      <protection locked="0"/>
    </xf>
    <xf numFmtId="39" fontId="23" fillId="0" borderId="27" xfId="0" applyNumberFormat="1" applyFont="1" applyBorder="1" applyAlignment="1" applyProtection="1">
      <alignment horizontal="right" vertical="center"/>
      <protection hidden="1" locked="0"/>
    </xf>
    <xf numFmtId="0" fontId="24" fillId="0" borderId="45" xfId="0" applyFont="1" applyBorder="1" applyAlignment="1" applyProtection="1">
      <alignment horizontal="left" vertical="center" wrapText="1"/>
      <protection hidden="1"/>
    </xf>
    <xf numFmtId="0" fontId="23" fillId="0" borderId="47" xfId="0" applyFont="1" applyBorder="1" applyAlignment="1" applyProtection="1">
      <alignment horizontal="left" vertical="center" wrapText="1"/>
      <protection locked="0"/>
    </xf>
    <xf numFmtId="10" fontId="23" fillId="0" borderId="69" xfId="0" applyNumberFormat="1" applyFont="1" applyBorder="1" applyAlignment="1" applyProtection="1" quotePrefix="1">
      <alignment horizontal="left" vertical="center"/>
      <protection locked="0"/>
    </xf>
    <xf numFmtId="39" fontId="23" fillId="0" borderId="69" xfId="0" applyNumberFormat="1" applyFont="1" applyBorder="1" applyAlignment="1" applyProtection="1">
      <alignment horizontal="right" vertical="center"/>
      <protection hidden="1" locked="0"/>
    </xf>
    <xf numFmtId="39" fontId="23" fillId="0" borderId="69" xfId="0" applyNumberFormat="1" applyFont="1" applyBorder="1" applyAlignment="1" applyProtection="1">
      <alignment horizontal="left" vertic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114300</xdr:colOff>
      <xdr:row>2</xdr:row>
      <xdr:rowOff>285750</xdr:rowOff>
    </xdr:to>
    <xdr:pic>
      <xdr:nvPicPr>
        <xdr:cNvPr id="1" name="Picture 107" descr="S4C_Teal Templa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2"/>
  <sheetViews>
    <sheetView showGridLines="0" showZeros="0" tabSelected="1" zoomScalePageLayoutView="0" workbookViewId="0" topLeftCell="A19">
      <selection activeCell="E3" sqref="E3"/>
    </sheetView>
  </sheetViews>
  <sheetFormatPr defaultColWidth="9.140625" defaultRowHeight="12.75"/>
  <cols>
    <col min="1" max="1" width="11.00390625" style="291" customWidth="1"/>
    <col min="2" max="2" width="16.7109375" style="8" customWidth="1"/>
    <col min="3" max="3" width="13.421875" style="8" customWidth="1"/>
    <col min="4" max="4" width="11.8515625" style="8" customWidth="1"/>
    <col min="5" max="5" width="11.28125" style="8" customWidth="1"/>
    <col min="6" max="6" width="12.421875" style="8" customWidth="1"/>
    <col min="7" max="7" width="10.57421875" style="8" customWidth="1"/>
    <col min="8" max="8" width="12.7109375" style="8" customWidth="1"/>
    <col min="9" max="9" width="3.00390625" style="292" customWidth="1"/>
    <col min="10" max="10" width="2.7109375" style="292" customWidth="1"/>
    <col min="11" max="11" width="7.57421875" style="8" customWidth="1"/>
    <col min="12" max="12" width="10.28125" style="9" customWidth="1"/>
    <col min="13" max="13" width="10.28125" style="10" customWidth="1"/>
    <col min="14" max="14" width="9.140625" style="11" customWidth="1"/>
    <col min="15" max="15" width="9.140625" style="12" customWidth="1"/>
    <col min="16" max="16" width="10.57421875" style="13" customWidth="1"/>
    <col min="17" max="17" width="10.57421875" style="14" customWidth="1"/>
    <col min="18" max="20" width="9.140625" style="15" customWidth="1"/>
    <col min="21" max="16384" width="9.140625" style="8" customWidth="1"/>
  </cols>
  <sheetData>
    <row r="1" spans="1:10" ht="20.25" thickTop="1">
      <c r="A1" s="1"/>
      <c r="B1" s="2"/>
      <c r="C1" s="2"/>
      <c r="D1" s="3"/>
      <c r="E1" s="3"/>
      <c r="F1" s="4"/>
      <c r="G1" s="4"/>
      <c r="H1" s="5" t="s">
        <v>388</v>
      </c>
      <c r="I1" s="6"/>
      <c r="J1" s="7"/>
    </row>
    <row r="2" spans="1:10" ht="32.25">
      <c r="A2" s="16"/>
      <c r="B2" s="17"/>
      <c r="C2" s="18" t="s">
        <v>364</v>
      </c>
      <c r="D2" s="19"/>
      <c r="E2" s="19"/>
      <c r="F2" s="20"/>
      <c r="G2" s="20"/>
      <c r="H2" s="20"/>
      <c r="I2" s="20"/>
      <c r="J2" s="21"/>
    </row>
    <row r="3" spans="1:10" ht="38.25">
      <c r="A3" s="22"/>
      <c r="B3" s="23"/>
      <c r="C3" s="24" t="s">
        <v>365</v>
      </c>
      <c r="D3" s="25"/>
      <c r="E3" s="25"/>
      <c r="F3" s="26"/>
      <c r="G3" s="26"/>
      <c r="H3" s="26"/>
      <c r="I3" s="26"/>
      <c r="J3" s="27"/>
    </row>
    <row r="4" spans="1:10" ht="12.75">
      <c r="A4" s="28" t="s">
        <v>366</v>
      </c>
      <c r="B4" s="29"/>
      <c r="C4" s="29"/>
      <c r="D4" s="30"/>
      <c r="E4" s="30"/>
      <c r="F4" s="31"/>
      <c r="G4" s="31"/>
      <c r="H4" s="31"/>
      <c r="I4" s="32"/>
      <c r="J4" s="33"/>
    </row>
    <row r="5" spans="1:10" ht="12.75">
      <c r="A5" s="28"/>
      <c r="B5" s="29"/>
      <c r="C5" s="29"/>
      <c r="D5" s="34"/>
      <c r="E5" s="30"/>
      <c r="F5" s="31"/>
      <c r="G5" s="31"/>
      <c r="H5" s="31"/>
      <c r="I5" s="32"/>
      <c r="J5" s="33"/>
    </row>
    <row r="6" spans="1:10" ht="12.75">
      <c r="A6" s="28"/>
      <c r="B6" s="29"/>
      <c r="C6" s="29"/>
      <c r="D6" s="30"/>
      <c r="E6" s="30"/>
      <c r="F6" s="31"/>
      <c r="G6" s="31"/>
      <c r="H6" s="31"/>
      <c r="I6" s="32"/>
      <c r="J6" s="33"/>
    </row>
    <row r="7" spans="1:10" ht="12.75">
      <c r="A7" s="28" t="s">
        <v>219</v>
      </c>
      <c r="B7" s="35"/>
      <c r="C7" s="29" t="s">
        <v>369</v>
      </c>
      <c r="D7" s="30"/>
      <c r="E7" s="29" t="s">
        <v>370</v>
      </c>
      <c r="F7" s="31"/>
      <c r="G7" s="31"/>
      <c r="H7" s="31"/>
      <c r="I7" s="32"/>
      <c r="J7" s="33"/>
    </row>
    <row r="8" spans="1:10" ht="12.75">
      <c r="A8" s="28" t="s">
        <v>367</v>
      </c>
      <c r="B8" s="35"/>
      <c r="C8" s="36"/>
      <c r="D8" s="36"/>
      <c r="E8" s="36"/>
      <c r="F8" s="36"/>
      <c r="G8" s="36"/>
      <c r="H8" s="36"/>
      <c r="I8" s="36"/>
      <c r="J8" s="37"/>
    </row>
    <row r="9" spans="1:10" ht="12.75">
      <c r="A9" s="28" t="s">
        <v>368</v>
      </c>
      <c r="B9" s="35"/>
      <c r="C9" s="36"/>
      <c r="D9" s="36"/>
      <c r="E9" s="36"/>
      <c r="F9" s="36"/>
      <c r="G9" s="36"/>
      <c r="H9" s="36"/>
      <c r="I9" s="36"/>
      <c r="J9" s="37"/>
    </row>
    <row r="10" spans="1:10" ht="12.75">
      <c r="A10" s="28"/>
      <c r="B10" s="35"/>
      <c r="C10" s="29"/>
      <c r="D10" s="30"/>
      <c r="E10" s="30"/>
      <c r="F10" s="31"/>
      <c r="G10" s="31"/>
      <c r="H10" s="31"/>
      <c r="I10" s="32"/>
      <c r="J10" s="33"/>
    </row>
    <row r="11" spans="1:10" ht="12.75">
      <c r="A11" s="28"/>
      <c r="B11" s="35"/>
      <c r="C11" s="29"/>
      <c r="D11" s="30"/>
      <c r="E11" s="30"/>
      <c r="F11" s="31"/>
      <c r="G11" s="31"/>
      <c r="H11" s="31"/>
      <c r="I11" s="32"/>
      <c r="J11" s="33"/>
    </row>
    <row r="12" spans="1:10" ht="12.75">
      <c r="A12" s="28" t="s">
        <v>371</v>
      </c>
      <c r="B12" s="35"/>
      <c r="C12" s="35"/>
      <c r="D12" s="29" t="s">
        <v>372</v>
      </c>
      <c r="E12" s="30"/>
      <c r="F12" s="31" t="s">
        <v>373</v>
      </c>
      <c r="G12" s="38"/>
      <c r="H12" s="36"/>
      <c r="I12" s="36"/>
      <c r="J12" s="37"/>
    </row>
    <row r="13" spans="1:10" ht="12.75">
      <c r="A13" s="28"/>
      <c r="B13" s="35"/>
      <c r="C13" s="29"/>
      <c r="D13" s="30"/>
      <c r="E13" s="30"/>
      <c r="F13" s="31"/>
      <c r="G13" s="31"/>
      <c r="H13" s="31"/>
      <c r="I13" s="32"/>
      <c r="J13" s="33"/>
    </row>
    <row r="14" spans="1:10" ht="12.75">
      <c r="A14" s="28"/>
      <c r="B14" s="35"/>
      <c r="C14" s="29"/>
      <c r="D14" s="39" t="s">
        <v>374</v>
      </c>
      <c r="E14" s="30"/>
      <c r="F14" s="31"/>
      <c r="G14" s="31"/>
      <c r="H14" s="31"/>
      <c r="I14" s="32"/>
      <c r="J14" s="33"/>
    </row>
    <row r="15" spans="1:10" ht="12.75">
      <c r="A15" s="28" t="s">
        <v>375</v>
      </c>
      <c r="B15" s="35"/>
      <c r="C15" s="35"/>
      <c r="D15" s="30" t="s">
        <v>363</v>
      </c>
      <c r="E15" s="30"/>
      <c r="F15" s="36"/>
      <c r="G15" s="36"/>
      <c r="H15" s="30" t="s">
        <v>387</v>
      </c>
      <c r="I15" s="32"/>
      <c r="J15" s="33"/>
    </row>
    <row r="16" spans="1:10" ht="12.75">
      <c r="A16" s="28" t="s">
        <v>376</v>
      </c>
      <c r="B16" s="35"/>
      <c r="C16" s="35"/>
      <c r="D16" s="30" t="s">
        <v>363</v>
      </c>
      <c r="E16" s="30"/>
      <c r="F16" s="36"/>
      <c r="G16" s="36"/>
      <c r="H16" s="30" t="s">
        <v>387</v>
      </c>
      <c r="I16" s="32"/>
      <c r="J16" s="33"/>
    </row>
    <row r="17" spans="1:10" ht="12.75">
      <c r="A17" s="28" t="s">
        <v>49</v>
      </c>
      <c r="B17" s="35"/>
      <c r="C17" s="35"/>
      <c r="D17" s="30" t="s">
        <v>363</v>
      </c>
      <c r="E17" s="30"/>
      <c r="F17" s="36"/>
      <c r="G17" s="36"/>
      <c r="H17" s="30" t="s">
        <v>387</v>
      </c>
      <c r="I17" s="32"/>
      <c r="J17" s="33"/>
    </row>
    <row r="18" spans="1:10" ht="12.75">
      <c r="A18" s="28" t="s">
        <v>33</v>
      </c>
      <c r="B18" s="35"/>
      <c r="C18" s="35"/>
      <c r="D18" s="30" t="s">
        <v>363</v>
      </c>
      <c r="E18" s="30"/>
      <c r="F18" s="36"/>
      <c r="G18" s="36"/>
      <c r="H18" s="30" t="s">
        <v>387</v>
      </c>
      <c r="I18" s="32"/>
      <c r="J18" s="33"/>
    </row>
    <row r="19" spans="1:10" ht="12.75">
      <c r="A19" s="28" t="s">
        <v>377</v>
      </c>
      <c r="B19" s="35"/>
      <c r="C19" s="35"/>
      <c r="D19" s="30" t="s">
        <v>363</v>
      </c>
      <c r="E19" s="30"/>
      <c r="F19" s="36"/>
      <c r="G19" s="36"/>
      <c r="H19" s="30" t="s">
        <v>387</v>
      </c>
      <c r="I19" s="32"/>
      <c r="J19" s="33"/>
    </row>
    <row r="20" spans="1:10" ht="12.75">
      <c r="A20" s="40" t="s">
        <v>378</v>
      </c>
      <c r="B20" s="35"/>
      <c r="C20" s="35"/>
      <c r="D20" s="30" t="s">
        <v>363</v>
      </c>
      <c r="E20" s="30"/>
      <c r="F20" s="36"/>
      <c r="G20" s="36"/>
      <c r="H20" s="30" t="s">
        <v>387</v>
      </c>
      <c r="I20" s="20"/>
      <c r="J20" s="33"/>
    </row>
    <row r="21" spans="1:10" ht="12.75">
      <c r="A21" s="41"/>
      <c r="B21" s="29"/>
      <c r="C21" s="29"/>
      <c r="D21" s="30"/>
      <c r="E21" s="30"/>
      <c r="F21" s="31"/>
      <c r="G21" s="31"/>
      <c r="H21" s="31"/>
      <c r="I21" s="32"/>
      <c r="J21" s="33"/>
    </row>
    <row r="22" spans="1:10" ht="12.75">
      <c r="A22" s="42" t="s">
        <v>379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12.75">
      <c r="A23" s="28" t="s">
        <v>380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2.75">
      <c r="A24" s="42" t="s">
        <v>381</v>
      </c>
      <c r="B24" s="43"/>
      <c r="C24" s="36"/>
      <c r="D24" s="36"/>
      <c r="E24" s="36"/>
      <c r="F24" s="36"/>
      <c r="G24" s="36"/>
      <c r="H24" s="36"/>
      <c r="I24" s="36"/>
      <c r="J24" s="37"/>
    </row>
    <row r="25" spans="1:10" ht="12.75">
      <c r="A25" s="42" t="s">
        <v>382</v>
      </c>
      <c r="B25" s="43"/>
      <c r="C25" s="36"/>
      <c r="D25" s="36"/>
      <c r="E25" s="36"/>
      <c r="F25" s="36"/>
      <c r="G25" s="36"/>
      <c r="H25" s="36"/>
      <c r="I25" s="36"/>
      <c r="J25" s="37"/>
    </row>
    <row r="26" spans="1:10" ht="12.75">
      <c r="A26" s="42" t="s">
        <v>383</v>
      </c>
      <c r="B26" s="43"/>
      <c r="C26" s="36"/>
      <c r="D26" s="36"/>
      <c r="E26" s="36"/>
      <c r="F26" s="36"/>
      <c r="G26" s="36"/>
      <c r="H26" s="36"/>
      <c r="I26" s="36"/>
      <c r="J26" s="37"/>
    </row>
    <row r="27" spans="1:10" ht="12.75">
      <c r="A27" s="44"/>
      <c r="B27" s="29"/>
      <c r="C27" s="29"/>
      <c r="D27" s="30"/>
      <c r="E27" s="30"/>
      <c r="F27" s="31"/>
      <c r="G27" s="31"/>
      <c r="H27" s="31"/>
      <c r="I27" s="32"/>
      <c r="J27" s="33"/>
    </row>
    <row r="28" spans="1:10" ht="12.75">
      <c r="A28" s="28" t="s">
        <v>384</v>
      </c>
      <c r="B28" s="29"/>
      <c r="C28" s="36"/>
      <c r="D28" s="36"/>
      <c r="E28" s="36"/>
      <c r="F28" s="36"/>
      <c r="G28" s="36"/>
      <c r="H28" s="36"/>
      <c r="I28" s="36"/>
      <c r="J28" s="37"/>
    </row>
    <row r="29" spans="1:10" ht="12.75">
      <c r="A29" s="28" t="s">
        <v>385</v>
      </c>
      <c r="B29" s="29"/>
      <c r="C29" s="36"/>
      <c r="D29" s="36"/>
      <c r="E29" s="36"/>
      <c r="F29" s="36"/>
      <c r="G29" s="36"/>
      <c r="H29" s="36"/>
      <c r="I29" s="36"/>
      <c r="J29" s="37"/>
    </row>
    <row r="30" spans="1:10" ht="12.75">
      <c r="A30" s="28" t="s">
        <v>386</v>
      </c>
      <c r="B30" s="29"/>
      <c r="C30" s="36"/>
      <c r="D30" s="36"/>
      <c r="E30" s="36"/>
      <c r="F30" s="36"/>
      <c r="G30" s="36"/>
      <c r="H30" s="36"/>
      <c r="I30" s="36"/>
      <c r="J30" s="37"/>
    </row>
    <row r="31" spans="1:10" ht="12.75">
      <c r="A31" s="44"/>
      <c r="B31" s="29"/>
      <c r="C31" s="29"/>
      <c r="D31" s="30"/>
      <c r="E31" s="30"/>
      <c r="F31" s="31"/>
      <c r="G31" s="31"/>
      <c r="H31" s="31"/>
      <c r="I31" s="32"/>
      <c r="J31" s="33"/>
    </row>
    <row r="32" spans="1:10" ht="12.75">
      <c r="A32" s="45"/>
      <c r="B32" s="46"/>
      <c r="C32" s="46"/>
      <c r="D32" s="47"/>
      <c r="E32" s="47"/>
      <c r="F32" s="48"/>
      <c r="G32" s="48"/>
      <c r="H32" s="49"/>
      <c r="I32" s="20"/>
      <c r="J32" s="50"/>
    </row>
    <row r="33" spans="1:10" ht="13.5" thickBot="1">
      <c r="A33" s="51"/>
      <c r="B33" s="52"/>
      <c r="C33" s="52"/>
      <c r="D33" s="53"/>
      <c r="E33" s="53"/>
      <c r="F33" s="54"/>
      <c r="G33" s="54"/>
      <c r="H33" s="55"/>
      <c r="I33" s="56"/>
      <c r="J33" s="57"/>
    </row>
    <row r="34" spans="1:20" s="62" customFormat="1" ht="29.25" customHeight="1" thickTop="1">
      <c r="A34" s="58"/>
      <c r="B34" s="4"/>
      <c r="C34" s="59"/>
      <c r="D34" s="4"/>
      <c r="E34" s="4"/>
      <c r="F34" s="4"/>
      <c r="G34" s="4"/>
      <c r="H34" s="60"/>
      <c r="I34" s="6"/>
      <c r="J34" s="61" t="s">
        <v>0</v>
      </c>
      <c r="L34" s="63"/>
      <c r="M34" s="64"/>
      <c r="N34" s="11"/>
      <c r="O34" s="12"/>
      <c r="P34" s="13"/>
      <c r="Q34" s="14"/>
      <c r="R34" s="15"/>
      <c r="S34" s="15"/>
      <c r="T34" s="15"/>
    </row>
    <row r="35" spans="1:20" s="68" customFormat="1" ht="25.5" customHeight="1">
      <c r="A35" s="65" t="s">
        <v>1</v>
      </c>
      <c r="B35" s="66" t="s">
        <v>2</v>
      </c>
      <c r="C35" s="67"/>
      <c r="D35" s="20"/>
      <c r="E35" s="20"/>
      <c r="F35" s="20"/>
      <c r="G35" s="20"/>
      <c r="H35" s="20"/>
      <c r="I35" s="32"/>
      <c r="J35" s="33"/>
      <c r="L35" s="63"/>
      <c r="M35" s="64"/>
      <c r="N35" s="11"/>
      <c r="O35" s="69"/>
      <c r="P35" s="70" t="s">
        <v>340</v>
      </c>
      <c r="Q35" s="71" t="s">
        <v>341</v>
      </c>
      <c r="R35" s="72"/>
      <c r="S35" s="72"/>
      <c r="T35" s="72"/>
    </row>
    <row r="36" spans="1:20" s="68" customFormat="1" ht="25.5" customHeight="1">
      <c r="A36" s="73"/>
      <c r="B36" s="74" t="s">
        <v>337</v>
      </c>
      <c r="C36" s="75"/>
      <c r="D36" s="76" t="s">
        <v>338</v>
      </c>
      <c r="E36" s="77"/>
      <c r="F36" s="78" t="s">
        <v>339</v>
      </c>
      <c r="G36" s="78">
        <f>E36*C36/60</f>
        <v>0</v>
      </c>
      <c r="H36" s="79"/>
      <c r="I36" s="80"/>
      <c r="J36" s="81"/>
      <c r="L36" s="63"/>
      <c r="M36" s="64"/>
      <c r="N36" s="11"/>
      <c r="O36" s="69"/>
      <c r="P36" s="82"/>
      <c r="Q36" s="83"/>
      <c r="R36" s="72"/>
      <c r="S36" s="72"/>
      <c r="T36" s="72"/>
    </row>
    <row r="37" spans="1:20" s="62" customFormat="1" ht="24" customHeight="1">
      <c r="A37" s="84"/>
      <c r="B37" s="85"/>
      <c r="C37" s="85"/>
      <c r="D37" s="85"/>
      <c r="E37" s="85"/>
      <c r="F37" s="85"/>
      <c r="G37" s="85"/>
      <c r="H37" s="85"/>
      <c r="I37" s="85"/>
      <c r="J37" s="86"/>
      <c r="L37" s="63"/>
      <c r="M37" s="64"/>
      <c r="N37" s="11"/>
      <c r="O37" s="12"/>
      <c r="P37" s="13"/>
      <c r="Q37" s="14"/>
      <c r="R37" s="15"/>
      <c r="S37" s="15"/>
      <c r="T37" s="15"/>
    </row>
    <row r="38" spans="1:20" s="62" customFormat="1" ht="24.75" customHeight="1">
      <c r="A38" s="84"/>
      <c r="B38" s="85"/>
      <c r="C38" s="85"/>
      <c r="D38" s="85"/>
      <c r="E38" s="85"/>
      <c r="F38" s="85"/>
      <c r="G38" s="85"/>
      <c r="H38" s="85"/>
      <c r="I38" s="85"/>
      <c r="J38" s="86"/>
      <c r="L38" s="63"/>
      <c r="M38" s="64"/>
      <c r="N38" s="11"/>
      <c r="O38" s="12"/>
      <c r="P38" s="13"/>
      <c r="Q38" s="14"/>
      <c r="R38" s="15"/>
      <c r="S38" s="15"/>
      <c r="T38" s="15"/>
    </row>
    <row r="39" spans="1:20" s="62" customFormat="1" ht="24.75" customHeight="1">
      <c r="A39" s="84"/>
      <c r="B39" s="85"/>
      <c r="C39" s="85"/>
      <c r="D39" s="85"/>
      <c r="E39" s="85"/>
      <c r="F39" s="85"/>
      <c r="G39" s="85"/>
      <c r="H39" s="85"/>
      <c r="I39" s="85"/>
      <c r="J39" s="86"/>
      <c r="L39" s="63"/>
      <c r="M39" s="64"/>
      <c r="N39" s="11"/>
      <c r="O39" s="12"/>
      <c r="P39" s="13"/>
      <c r="Q39" s="14"/>
      <c r="R39" s="15"/>
      <c r="S39" s="15"/>
      <c r="T39" s="15"/>
    </row>
    <row r="40" spans="1:20" s="62" customFormat="1" ht="24.7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  <c r="L40" s="63"/>
      <c r="M40" s="64"/>
      <c r="N40" s="11"/>
      <c r="O40" s="12"/>
      <c r="P40" s="13"/>
      <c r="Q40" s="14"/>
      <c r="R40" s="15"/>
      <c r="S40" s="15"/>
      <c r="T40" s="15"/>
    </row>
    <row r="41" spans="1:20" s="62" customFormat="1" ht="24.75" customHeight="1">
      <c r="A41" s="84"/>
      <c r="B41" s="85"/>
      <c r="C41" s="85"/>
      <c r="D41" s="85"/>
      <c r="E41" s="85"/>
      <c r="F41" s="85"/>
      <c r="G41" s="85"/>
      <c r="H41" s="85"/>
      <c r="I41" s="85"/>
      <c r="J41" s="86"/>
      <c r="L41" s="63"/>
      <c r="M41" s="64"/>
      <c r="N41" s="11"/>
      <c r="O41" s="12"/>
      <c r="P41" s="13"/>
      <c r="Q41" s="14"/>
      <c r="R41" s="15"/>
      <c r="S41" s="15"/>
      <c r="T41" s="15"/>
    </row>
    <row r="42" spans="1:20" s="62" customFormat="1" ht="24.75" customHeight="1">
      <c r="A42" s="84"/>
      <c r="B42" s="85"/>
      <c r="C42" s="85"/>
      <c r="D42" s="85"/>
      <c r="E42" s="85"/>
      <c r="F42" s="85"/>
      <c r="G42" s="85"/>
      <c r="H42" s="85"/>
      <c r="I42" s="85"/>
      <c r="J42" s="86"/>
      <c r="L42" s="63"/>
      <c r="M42" s="64"/>
      <c r="N42" s="11"/>
      <c r="O42" s="12"/>
      <c r="P42" s="13"/>
      <c r="Q42" s="14"/>
      <c r="R42" s="15"/>
      <c r="S42" s="15"/>
      <c r="T42" s="15"/>
    </row>
    <row r="43" spans="1:20" s="62" customFormat="1" ht="24.75" customHeight="1">
      <c r="A43" s="84"/>
      <c r="B43" s="85"/>
      <c r="C43" s="85"/>
      <c r="D43" s="85"/>
      <c r="E43" s="85"/>
      <c r="F43" s="85"/>
      <c r="G43" s="85"/>
      <c r="H43" s="85"/>
      <c r="I43" s="85"/>
      <c r="J43" s="86"/>
      <c r="L43" s="63"/>
      <c r="M43" s="64"/>
      <c r="N43" s="11"/>
      <c r="O43" s="12"/>
      <c r="P43" s="13"/>
      <c r="Q43" s="14"/>
      <c r="R43" s="15"/>
      <c r="S43" s="15"/>
      <c r="T43" s="15"/>
    </row>
    <row r="44" spans="1:20" s="62" customFormat="1" ht="24.75" customHeight="1">
      <c r="A44" s="84"/>
      <c r="B44" s="85"/>
      <c r="C44" s="85"/>
      <c r="D44" s="85"/>
      <c r="E44" s="85"/>
      <c r="F44" s="85"/>
      <c r="G44" s="85"/>
      <c r="H44" s="85"/>
      <c r="I44" s="85"/>
      <c r="J44" s="86"/>
      <c r="L44" s="63"/>
      <c r="M44" s="64"/>
      <c r="N44" s="11"/>
      <c r="O44" s="12"/>
      <c r="P44" s="13"/>
      <c r="Q44" s="14"/>
      <c r="R44" s="15"/>
      <c r="S44" s="15"/>
      <c r="T44" s="15"/>
    </row>
    <row r="45" spans="1:20" s="62" customFormat="1" ht="24.75" customHeight="1">
      <c r="A45" s="84"/>
      <c r="B45" s="85"/>
      <c r="C45" s="85"/>
      <c r="D45" s="85"/>
      <c r="E45" s="85"/>
      <c r="F45" s="85"/>
      <c r="G45" s="85"/>
      <c r="H45" s="85"/>
      <c r="I45" s="85"/>
      <c r="J45" s="86"/>
      <c r="L45" s="63"/>
      <c r="M45" s="64"/>
      <c r="N45" s="11"/>
      <c r="O45" s="12"/>
      <c r="P45" s="13"/>
      <c r="Q45" s="14"/>
      <c r="R45" s="15"/>
      <c r="S45" s="15"/>
      <c r="T45" s="15"/>
    </row>
    <row r="46" spans="1:20" s="62" customFormat="1" ht="24.75" customHeight="1">
      <c r="A46" s="84"/>
      <c r="B46" s="85"/>
      <c r="C46" s="85"/>
      <c r="D46" s="85"/>
      <c r="E46" s="85"/>
      <c r="F46" s="85"/>
      <c r="G46" s="85"/>
      <c r="H46" s="85"/>
      <c r="I46" s="85"/>
      <c r="J46" s="86"/>
      <c r="L46" s="63"/>
      <c r="M46" s="64"/>
      <c r="N46" s="11"/>
      <c r="O46" s="12"/>
      <c r="P46" s="13"/>
      <c r="Q46" s="14"/>
      <c r="R46" s="15"/>
      <c r="S46" s="15"/>
      <c r="T46" s="15"/>
    </row>
    <row r="47" spans="1:20" s="62" customFormat="1" ht="24.75" customHeight="1">
      <c r="A47" s="84"/>
      <c r="B47" s="85"/>
      <c r="C47" s="85"/>
      <c r="D47" s="85"/>
      <c r="E47" s="85"/>
      <c r="F47" s="85"/>
      <c r="G47" s="85"/>
      <c r="H47" s="85"/>
      <c r="I47" s="85"/>
      <c r="J47" s="86"/>
      <c r="L47" s="63"/>
      <c r="M47" s="64"/>
      <c r="N47" s="11"/>
      <c r="O47" s="12"/>
      <c r="P47" s="13"/>
      <c r="Q47" s="14"/>
      <c r="R47" s="15"/>
      <c r="S47" s="15"/>
      <c r="T47" s="15"/>
    </row>
    <row r="48" spans="1:20" s="62" customFormat="1" ht="24.75" customHeight="1">
      <c r="A48" s="84"/>
      <c r="B48" s="85"/>
      <c r="C48" s="85"/>
      <c r="D48" s="85"/>
      <c r="E48" s="85"/>
      <c r="F48" s="85"/>
      <c r="G48" s="85"/>
      <c r="H48" s="85"/>
      <c r="I48" s="85"/>
      <c r="J48" s="86"/>
      <c r="L48" s="63"/>
      <c r="M48" s="64"/>
      <c r="N48" s="11"/>
      <c r="O48" s="12"/>
      <c r="P48" s="13"/>
      <c r="Q48" s="14"/>
      <c r="R48" s="15"/>
      <c r="S48" s="15"/>
      <c r="T48" s="15"/>
    </row>
    <row r="49" spans="1:20" s="62" customFormat="1" ht="24.75" customHeight="1">
      <c r="A49" s="84"/>
      <c r="B49" s="85"/>
      <c r="C49" s="85"/>
      <c r="D49" s="85"/>
      <c r="E49" s="85"/>
      <c r="F49" s="85"/>
      <c r="G49" s="85"/>
      <c r="H49" s="85"/>
      <c r="I49" s="85"/>
      <c r="J49" s="86"/>
      <c r="L49" s="63"/>
      <c r="M49" s="64"/>
      <c r="N49" s="11"/>
      <c r="O49" s="12"/>
      <c r="P49" s="13"/>
      <c r="Q49" s="14"/>
      <c r="R49" s="15"/>
      <c r="S49" s="15"/>
      <c r="T49" s="15"/>
    </row>
    <row r="50" spans="1:20" s="62" customFormat="1" ht="24.75" customHeight="1">
      <c r="A50" s="84"/>
      <c r="B50" s="85"/>
      <c r="C50" s="85"/>
      <c r="D50" s="85"/>
      <c r="E50" s="85"/>
      <c r="F50" s="85"/>
      <c r="G50" s="85"/>
      <c r="H50" s="85"/>
      <c r="I50" s="85"/>
      <c r="J50" s="86"/>
      <c r="L50" s="63"/>
      <c r="M50" s="64"/>
      <c r="N50" s="11"/>
      <c r="O50" s="12"/>
      <c r="P50" s="13"/>
      <c r="Q50" s="14"/>
      <c r="R50" s="15"/>
      <c r="S50" s="15"/>
      <c r="T50" s="15"/>
    </row>
    <row r="51" spans="1:20" s="62" customFormat="1" ht="24.75" customHeight="1">
      <c r="A51" s="84"/>
      <c r="B51" s="85"/>
      <c r="C51" s="85"/>
      <c r="D51" s="85"/>
      <c r="E51" s="85"/>
      <c r="F51" s="85"/>
      <c r="G51" s="85"/>
      <c r="H51" s="85"/>
      <c r="I51" s="85"/>
      <c r="J51" s="86"/>
      <c r="L51" s="63"/>
      <c r="M51" s="64"/>
      <c r="N51" s="11"/>
      <c r="O51" s="12"/>
      <c r="P51" s="13"/>
      <c r="Q51" s="14"/>
      <c r="R51" s="15"/>
      <c r="S51" s="15"/>
      <c r="T51" s="15"/>
    </row>
    <row r="52" spans="1:20" s="62" customFormat="1" ht="24.75" customHeight="1">
      <c r="A52" s="84"/>
      <c r="B52" s="85"/>
      <c r="C52" s="85"/>
      <c r="D52" s="85"/>
      <c r="E52" s="85"/>
      <c r="F52" s="85"/>
      <c r="G52" s="85"/>
      <c r="H52" s="85"/>
      <c r="I52" s="85"/>
      <c r="J52" s="86"/>
      <c r="L52" s="63"/>
      <c r="M52" s="64"/>
      <c r="N52" s="11"/>
      <c r="O52" s="12"/>
      <c r="P52" s="13"/>
      <c r="Q52" s="14"/>
      <c r="R52" s="15"/>
      <c r="S52" s="15"/>
      <c r="T52" s="15"/>
    </row>
    <row r="53" spans="1:13" ht="24.75" customHeight="1">
      <c r="A53" s="87" t="s">
        <v>3</v>
      </c>
      <c r="B53" s="49"/>
      <c r="C53" s="49"/>
      <c r="D53" s="49"/>
      <c r="E53" s="49"/>
      <c r="F53" s="49"/>
      <c r="G53" s="88"/>
      <c r="H53" s="49"/>
      <c r="I53" s="20"/>
      <c r="J53" s="50"/>
      <c r="L53" s="63"/>
      <c r="M53" s="64"/>
    </row>
    <row r="54" spans="1:13" ht="24.75" customHeight="1">
      <c r="A54" s="89" t="s">
        <v>4</v>
      </c>
      <c r="B54" s="90"/>
      <c r="C54" s="90"/>
      <c r="D54" s="90"/>
      <c r="E54" s="90"/>
      <c r="F54" s="90"/>
      <c r="G54" s="90"/>
      <c r="H54" s="90"/>
      <c r="I54" s="26"/>
      <c r="J54" s="91"/>
      <c r="L54" s="63"/>
      <c r="M54" s="64"/>
    </row>
    <row r="55" spans="1:20" s="62" customFormat="1" ht="24.75" customHeight="1">
      <c r="A55" s="87" t="s">
        <v>5</v>
      </c>
      <c r="B55" s="49"/>
      <c r="C55" s="49"/>
      <c r="D55" s="49"/>
      <c r="E55" s="49"/>
      <c r="F55" s="49"/>
      <c r="G55" s="88"/>
      <c r="H55" s="49"/>
      <c r="I55" s="20"/>
      <c r="J55" s="50"/>
      <c r="L55" s="63"/>
      <c r="M55" s="64"/>
      <c r="N55" s="11"/>
      <c r="O55" s="12"/>
      <c r="P55" s="13"/>
      <c r="Q55" s="14"/>
      <c r="R55" s="15"/>
      <c r="S55" s="15"/>
      <c r="T55" s="15"/>
    </row>
    <row r="56" spans="1:20" s="62" customFormat="1" ht="24.75" customHeight="1">
      <c r="A56" s="89"/>
      <c r="B56" s="90"/>
      <c r="C56" s="90"/>
      <c r="D56" s="90"/>
      <c r="E56" s="90"/>
      <c r="F56" s="90"/>
      <c r="G56" s="90"/>
      <c r="H56" s="90"/>
      <c r="I56" s="26"/>
      <c r="J56" s="91"/>
      <c r="L56" s="63"/>
      <c r="M56" s="64"/>
      <c r="N56" s="11"/>
      <c r="O56" s="12"/>
      <c r="P56" s="13"/>
      <c r="Q56" s="14"/>
      <c r="R56" s="15"/>
      <c r="S56" s="15"/>
      <c r="T56" s="15"/>
    </row>
    <row r="57" spans="1:20" s="62" customFormat="1" ht="24.75" customHeight="1">
      <c r="A57" s="92" t="s">
        <v>6</v>
      </c>
      <c r="B57" s="48"/>
      <c r="C57" s="48"/>
      <c r="D57" s="48"/>
      <c r="E57" s="93"/>
      <c r="F57" s="93"/>
      <c r="G57" s="93"/>
      <c r="H57" s="93"/>
      <c r="I57" s="93"/>
      <c r="J57" s="94"/>
      <c r="L57" s="63"/>
      <c r="M57" s="64"/>
      <c r="N57" s="11"/>
      <c r="O57" s="12"/>
      <c r="P57" s="13"/>
      <c r="Q57" s="14"/>
      <c r="R57" s="15"/>
      <c r="S57" s="15"/>
      <c r="T57" s="15"/>
    </row>
    <row r="58" spans="1:20" s="62" customFormat="1" ht="24.75" customHeight="1">
      <c r="A58" s="92" t="s">
        <v>7</v>
      </c>
      <c r="B58" s="48"/>
      <c r="C58" s="48"/>
      <c r="D58" s="95"/>
      <c r="E58" s="95"/>
      <c r="F58" s="95"/>
      <c r="G58" s="95"/>
      <c r="H58" s="95"/>
      <c r="I58" s="95"/>
      <c r="J58" s="96"/>
      <c r="L58" s="63"/>
      <c r="M58" s="64"/>
      <c r="N58" s="11"/>
      <c r="O58" s="12"/>
      <c r="P58" s="13"/>
      <c r="Q58" s="14"/>
      <c r="R58" s="15"/>
      <c r="S58" s="15"/>
      <c r="T58" s="15"/>
    </row>
    <row r="59" spans="1:20" s="62" customFormat="1" ht="24.75" customHeight="1">
      <c r="A59" s="97"/>
      <c r="B59" s="90"/>
      <c r="C59" s="90"/>
      <c r="D59" s="98"/>
      <c r="E59" s="98"/>
      <c r="F59" s="98"/>
      <c r="G59" s="98"/>
      <c r="H59" s="98"/>
      <c r="I59" s="98"/>
      <c r="J59" s="99"/>
      <c r="L59" s="63"/>
      <c r="M59" s="64"/>
      <c r="N59" s="11"/>
      <c r="O59" s="12"/>
      <c r="P59" s="13"/>
      <c r="Q59" s="14"/>
      <c r="R59" s="15"/>
      <c r="S59" s="15"/>
      <c r="T59" s="15"/>
    </row>
    <row r="60" spans="1:20" s="62" customFormat="1" ht="21" customHeight="1">
      <c r="A60" s="84"/>
      <c r="B60" s="85"/>
      <c r="C60" s="85"/>
      <c r="D60" s="85"/>
      <c r="E60" s="85"/>
      <c r="F60" s="85"/>
      <c r="G60" s="85"/>
      <c r="H60" s="85"/>
      <c r="I60" s="85"/>
      <c r="J60" s="86"/>
      <c r="L60" s="63"/>
      <c r="M60" s="64"/>
      <c r="N60" s="11"/>
      <c r="O60" s="12"/>
      <c r="P60" s="13"/>
      <c r="Q60" s="14"/>
      <c r="R60" s="15"/>
      <c r="S60" s="15"/>
      <c r="T60" s="15"/>
    </row>
    <row r="61" spans="1:20" s="62" customFormat="1" ht="24.75" customHeight="1">
      <c r="A61" s="84"/>
      <c r="B61" s="85"/>
      <c r="C61" s="85"/>
      <c r="D61" s="85"/>
      <c r="E61" s="85"/>
      <c r="F61" s="85"/>
      <c r="G61" s="85"/>
      <c r="H61" s="85"/>
      <c r="I61" s="85"/>
      <c r="J61" s="86"/>
      <c r="L61" s="63"/>
      <c r="M61" s="64"/>
      <c r="N61" s="11"/>
      <c r="O61" s="12"/>
      <c r="P61" s="13"/>
      <c r="Q61" s="14"/>
      <c r="R61" s="15"/>
      <c r="S61" s="15"/>
      <c r="T61" s="15"/>
    </row>
    <row r="62" spans="1:20" s="62" customFormat="1" ht="24.75" customHeight="1">
      <c r="A62" s="84"/>
      <c r="B62" s="85"/>
      <c r="C62" s="85"/>
      <c r="D62" s="85"/>
      <c r="E62" s="85"/>
      <c r="F62" s="85"/>
      <c r="G62" s="85"/>
      <c r="H62" s="85"/>
      <c r="I62" s="85"/>
      <c r="J62" s="86"/>
      <c r="L62" s="63"/>
      <c r="M62" s="64"/>
      <c r="N62" s="11"/>
      <c r="O62" s="12"/>
      <c r="P62" s="13"/>
      <c r="Q62" s="14"/>
      <c r="R62" s="15"/>
      <c r="S62" s="15"/>
      <c r="T62" s="15"/>
    </row>
    <row r="63" spans="1:20" s="62" customFormat="1" ht="24.75" customHeight="1">
      <c r="A63" s="84"/>
      <c r="B63" s="85"/>
      <c r="C63" s="85"/>
      <c r="D63" s="85"/>
      <c r="E63" s="85"/>
      <c r="F63" s="85"/>
      <c r="G63" s="85"/>
      <c r="H63" s="85"/>
      <c r="I63" s="85"/>
      <c r="J63" s="86"/>
      <c r="L63" s="63"/>
      <c r="M63" s="64"/>
      <c r="N63" s="11"/>
      <c r="O63" s="12"/>
      <c r="P63" s="13"/>
      <c r="Q63" s="14"/>
      <c r="R63" s="15"/>
      <c r="S63" s="15"/>
      <c r="T63" s="15"/>
    </row>
    <row r="64" spans="1:20" s="62" customFormat="1" ht="24.75" customHeight="1">
      <c r="A64" s="84"/>
      <c r="B64" s="93"/>
      <c r="C64" s="93"/>
      <c r="D64" s="93"/>
      <c r="E64" s="93"/>
      <c r="F64" s="93"/>
      <c r="G64" s="93"/>
      <c r="H64" s="93"/>
      <c r="I64" s="93"/>
      <c r="J64" s="94"/>
      <c r="L64" s="63"/>
      <c r="M64" s="64"/>
      <c r="N64" s="11"/>
      <c r="O64" s="12"/>
      <c r="P64" s="13"/>
      <c r="Q64" s="14"/>
      <c r="R64" s="15"/>
      <c r="S64" s="15"/>
      <c r="T64" s="15"/>
    </row>
    <row r="65" spans="1:20" s="62" customFormat="1" ht="24.75" customHeight="1">
      <c r="A65" s="84"/>
      <c r="B65" s="93"/>
      <c r="C65" s="93"/>
      <c r="D65" s="93"/>
      <c r="E65" s="93"/>
      <c r="F65" s="93"/>
      <c r="G65" s="93"/>
      <c r="H65" s="93"/>
      <c r="I65" s="93"/>
      <c r="J65" s="94"/>
      <c r="L65" s="63"/>
      <c r="M65" s="64"/>
      <c r="N65" s="11"/>
      <c r="O65" s="12"/>
      <c r="P65" s="13"/>
      <c r="Q65" s="14"/>
      <c r="R65" s="15"/>
      <c r="S65" s="15"/>
      <c r="T65" s="15"/>
    </row>
    <row r="66" spans="1:20" s="62" customFormat="1" ht="9" customHeight="1" thickBot="1">
      <c r="A66" s="100"/>
      <c r="B66" s="101"/>
      <c r="C66" s="101"/>
      <c r="D66" s="101"/>
      <c r="E66" s="101"/>
      <c r="F66" s="101"/>
      <c r="G66" s="101"/>
      <c r="H66" s="101"/>
      <c r="I66" s="102"/>
      <c r="J66" s="102"/>
      <c r="L66" s="63"/>
      <c r="M66" s="64"/>
      <c r="N66" s="11"/>
      <c r="O66" s="12"/>
      <c r="P66" s="13"/>
      <c r="Q66" s="14"/>
      <c r="R66" s="15"/>
      <c r="S66" s="15"/>
      <c r="T66" s="15"/>
    </row>
    <row r="67" spans="1:20" s="62" customFormat="1" ht="29.25" customHeight="1" thickTop="1">
      <c r="A67" s="58"/>
      <c r="B67" s="4"/>
      <c r="C67" s="4"/>
      <c r="D67" s="4"/>
      <c r="E67" s="4"/>
      <c r="F67" s="4"/>
      <c r="G67" s="4"/>
      <c r="H67" s="60"/>
      <c r="I67" s="6"/>
      <c r="J67" s="61" t="s">
        <v>349</v>
      </c>
      <c r="L67" s="63"/>
      <c r="M67" s="64"/>
      <c r="N67" s="11"/>
      <c r="O67" s="12"/>
      <c r="P67" s="13"/>
      <c r="Q67" s="14"/>
      <c r="R67" s="15"/>
      <c r="S67" s="15"/>
      <c r="T67" s="15"/>
    </row>
    <row r="68" spans="1:20" s="68" customFormat="1" ht="25.5" customHeight="1">
      <c r="A68" s="103" t="s">
        <v>1</v>
      </c>
      <c r="B68" s="104" t="s">
        <v>2</v>
      </c>
      <c r="C68" s="20">
        <f>C35</f>
        <v>0</v>
      </c>
      <c r="D68" s="20"/>
      <c r="E68" s="20"/>
      <c r="F68" s="20"/>
      <c r="G68" s="20"/>
      <c r="H68" s="20"/>
      <c r="I68" s="20"/>
      <c r="J68" s="50"/>
      <c r="L68" s="63"/>
      <c r="M68" s="64"/>
      <c r="N68" s="11"/>
      <c r="O68" s="69"/>
      <c r="P68" s="82"/>
      <c r="Q68" s="83"/>
      <c r="R68" s="72"/>
      <c r="S68" s="72"/>
      <c r="T68" s="72"/>
    </row>
    <row r="69" spans="1:20" s="68" customFormat="1" ht="25.5" customHeight="1">
      <c r="A69" s="105"/>
      <c r="B69" s="106" t="s">
        <v>350</v>
      </c>
      <c r="C69" s="26"/>
      <c r="D69" s="26"/>
      <c r="E69" s="26"/>
      <c r="F69" s="26"/>
      <c r="G69" s="26"/>
      <c r="H69" s="26"/>
      <c r="I69" s="26"/>
      <c r="J69" s="91"/>
      <c r="L69" s="63"/>
      <c r="M69" s="64"/>
      <c r="N69" s="11"/>
      <c r="O69" s="69"/>
      <c r="P69" s="82"/>
      <c r="Q69" s="83"/>
      <c r="R69" s="72"/>
      <c r="S69" s="72"/>
      <c r="T69" s="72"/>
    </row>
    <row r="70" spans="1:20" s="62" customFormat="1" ht="15" customHeight="1">
      <c r="A70" s="107"/>
      <c r="B70" s="108"/>
      <c r="C70" s="108"/>
      <c r="D70" s="108"/>
      <c r="E70" s="108"/>
      <c r="F70" s="108"/>
      <c r="G70" s="108"/>
      <c r="H70" s="108"/>
      <c r="I70" s="109"/>
      <c r="J70" s="110"/>
      <c r="L70" s="63"/>
      <c r="M70" s="64"/>
      <c r="N70" s="11"/>
      <c r="O70" s="12"/>
      <c r="P70" s="13"/>
      <c r="Q70" s="14"/>
      <c r="R70" s="15"/>
      <c r="S70" s="15"/>
      <c r="T70" s="15"/>
    </row>
    <row r="71" spans="1:20" s="62" customFormat="1" ht="12.75">
      <c r="A71" s="111"/>
      <c r="B71" s="112"/>
      <c r="C71" s="112"/>
      <c r="D71" s="112"/>
      <c r="E71" s="112"/>
      <c r="F71" s="112"/>
      <c r="G71" s="112"/>
      <c r="H71" s="108"/>
      <c r="I71" s="102"/>
      <c r="J71" s="113"/>
      <c r="L71" s="63"/>
      <c r="M71" s="64"/>
      <c r="N71" s="11"/>
      <c r="O71" s="12"/>
      <c r="P71" s="13"/>
      <c r="Q71" s="14"/>
      <c r="R71" s="15"/>
      <c r="S71" s="15"/>
      <c r="T71" s="15"/>
    </row>
    <row r="72" spans="1:20" s="62" customFormat="1" ht="24.75" customHeight="1">
      <c r="A72" s="111"/>
      <c r="B72" s="114"/>
      <c r="C72" s="115"/>
      <c r="D72" s="115"/>
      <c r="E72" s="115"/>
      <c r="F72" s="115"/>
      <c r="G72" s="115"/>
      <c r="H72" s="116" t="s">
        <v>8</v>
      </c>
      <c r="I72" s="117"/>
      <c r="J72" s="113"/>
      <c r="L72" s="63"/>
      <c r="M72" s="64"/>
      <c r="N72" s="11"/>
      <c r="O72" s="12"/>
      <c r="P72" s="13"/>
      <c r="Q72" s="14"/>
      <c r="R72" s="15"/>
      <c r="S72" s="15"/>
      <c r="T72" s="15"/>
    </row>
    <row r="73" spans="1:20" s="124" customFormat="1" ht="24.75" customHeight="1">
      <c r="A73" s="111"/>
      <c r="B73" s="118" t="s">
        <v>346</v>
      </c>
      <c r="C73" s="119"/>
      <c r="D73" s="120"/>
      <c r="E73" s="120"/>
      <c r="F73" s="120"/>
      <c r="G73" s="120"/>
      <c r="H73" s="121">
        <f>H138</f>
        <v>0</v>
      </c>
      <c r="I73" s="122"/>
      <c r="J73" s="123"/>
      <c r="L73" s="125"/>
      <c r="M73" s="126"/>
      <c r="N73" s="11"/>
      <c r="O73" s="127"/>
      <c r="P73" s="128"/>
      <c r="Q73" s="129"/>
      <c r="R73" s="130"/>
      <c r="S73" s="130"/>
      <c r="T73" s="130"/>
    </row>
    <row r="74" spans="1:20" s="124" customFormat="1" ht="24.75" customHeight="1">
      <c r="A74" s="111"/>
      <c r="B74" s="118" t="s">
        <v>351</v>
      </c>
      <c r="C74" s="131"/>
      <c r="D74" s="132">
        <f>H73</f>
        <v>0</v>
      </c>
      <c r="E74" s="133" t="s">
        <v>9</v>
      </c>
      <c r="F74" s="134"/>
      <c r="G74" s="120"/>
      <c r="H74" s="135">
        <f>D74*F74</f>
        <v>0</v>
      </c>
      <c r="I74" s="122"/>
      <c r="J74" s="123"/>
      <c r="L74" s="125"/>
      <c r="M74" s="126"/>
      <c r="N74" s="11"/>
      <c r="O74" s="127"/>
      <c r="P74" s="128"/>
      <c r="Q74" s="129"/>
      <c r="R74" s="130"/>
      <c r="S74" s="130"/>
      <c r="T74" s="130"/>
    </row>
    <row r="75" spans="1:20" s="142" customFormat="1" ht="24.75" customHeight="1">
      <c r="A75" s="136"/>
      <c r="B75" s="137"/>
      <c r="C75" s="138"/>
      <c r="D75" s="139"/>
      <c r="E75" s="139"/>
      <c r="F75" s="140"/>
      <c r="G75" s="139"/>
      <c r="H75" s="141"/>
      <c r="I75" s="122"/>
      <c r="J75" s="123"/>
      <c r="L75" s="125"/>
      <c r="M75" s="126"/>
      <c r="N75" s="11"/>
      <c r="O75" s="143"/>
      <c r="P75" s="144"/>
      <c r="Q75" s="145"/>
      <c r="R75" s="146"/>
      <c r="S75" s="146"/>
      <c r="T75" s="146"/>
    </row>
    <row r="76" spans="1:20" s="142" customFormat="1" ht="24.75" customHeight="1">
      <c r="A76" s="136"/>
      <c r="B76" s="147"/>
      <c r="C76" s="138"/>
      <c r="D76" s="139"/>
      <c r="E76" s="139"/>
      <c r="F76" s="139"/>
      <c r="G76" s="139"/>
      <c r="H76" s="141"/>
      <c r="I76" s="122"/>
      <c r="J76" s="123"/>
      <c r="L76" s="125"/>
      <c r="M76" s="126"/>
      <c r="N76" s="11"/>
      <c r="O76" s="143"/>
      <c r="P76" s="144"/>
      <c r="Q76" s="145"/>
      <c r="R76" s="146"/>
      <c r="S76" s="146"/>
      <c r="T76" s="146"/>
    </row>
    <row r="77" spans="1:20" s="142" customFormat="1" ht="24.75" customHeight="1">
      <c r="A77" s="136"/>
      <c r="B77" s="137"/>
      <c r="C77" s="138"/>
      <c r="D77" s="139"/>
      <c r="E77" s="148"/>
      <c r="F77" s="139"/>
      <c r="G77" s="139"/>
      <c r="H77" s="141"/>
      <c r="I77" s="122"/>
      <c r="J77" s="123"/>
      <c r="L77" s="125"/>
      <c r="M77" s="126"/>
      <c r="N77" s="11"/>
      <c r="O77" s="143"/>
      <c r="P77" s="144"/>
      <c r="Q77" s="145"/>
      <c r="R77" s="146"/>
      <c r="S77" s="146"/>
      <c r="T77" s="146"/>
    </row>
    <row r="78" spans="1:20" s="142" customFormat="1" ht="24.75" customHeight="1">
      <c r="A78" s="136"/>
      <c r="B78" s="147"/>
      <c r="C78" s="138"/>
      <c r="D78" s="139"/>
      <c r="E78" s="149"/>
      <c r="F78" s="139"/>
      <c r="G78" s="139"/>
      <c r="H78" s="141"/>
      <c r="I78" s="122"/>
      <c r="J78" s="123"/>
      <c r="L78" s="125"/>
      <c r="M78" s="126"/>
      <c r="N78" s="11"/>
      <c r="O78" s="143"/>
      <c r="P78" s="144"/>
      <c r="Q78" s="145"/>
      <c r="R78" s="146"/>
      <c r="S78" s="146"/>
      <c r="T78" s="146"/>
    </row>
    <row r="79" spans="1:20" s="142" customFormat="1" ht="24.75" customHeight="1">
      <c r="A79" s="136"/>
      <c r="B79" s="137"/>
      <c r="C79" s="138"/>
      <c r="D79" s="139"/>
      <c r="E79" s="139"/>
      <c r="F79" s="139"/>
      <c r="G79" s="139"/>
      <c r="H79" s="141"/>
      <c r="I79" s="122"/>
      <c r="J79" s="123"/>
      <c r="L79" s="125"/>
      <c r="M79" s="126"/>
      <c r="N79" s="11"/>
      <c r="O79" s="143"/>
      <c r="P79" s="144"/>
      <c r="Q79" s="145"/>
      <c r="R79" s="146"/>
      <c r="S79" s="146"/>
      <c r="T79" s="146"/>
    </row>
    <row r="80" spans="1:20" s="142" customFormat="1" ht="24.75" customHeight="1">
      <c r="A80" s="136"/>
      <c r="B80" s="137" t="s">
        <v>352</v>
      </c>
      <c r="C80" s="150"/>
      <c r="D80" s="139"/>
      <c r="E80" s="139"/>
      <c r="F80" s="139"/>
      <c r="G80" s="139"/>
      <c r="H80" s="141"/>
      <c r="I80" s="122"/>
      <c r="J80" s="123"/>
      <c r="L80" s="125"/>
      <c r="M80" s="126"/>
      <c r="N80" s="11"/>
      <c r="O80" s="143"/>
      <c r="P80" s="144"/>
      <c r="Q80" s="145"/>
      <c r="R80" s="146"/>
      <c r="S80" s="146"/>
      <c r="T80" s="146"/>
    </row>
    <row r="81" spans="1:20" s="124" customFormat="1" ht="24.75" customHeight="1">
      <c r="A81" s="111"/>
      <c r="B81" s="118"/>
      <c r="C81" s="100"/>
      <c r="D81" s="120"/>
      <c r="E81" s="120"/>
      <c r="F81" s="120"/>
      <c r="G81" s="120"/>
      <c r="H81" s="121"/>
      <c r="I81" s="122"/>
      <c r="J81" s="123"/>
      <c r="L81" s="125"/>
      <c r="M81" s="126"/>
      <c r="N81" s="11"/>
      <c r="O81" s="127"/>
      <c r="P81" s="128"/>
      <c r="Q81" s="129"/>
      <c r="R81" s="130"/>
      <c r="S81" s="130"/>
      <c r="T81" s="130"/>
    </row>
    <row r="82" spans="1:20" s="124" customFormat="1" ht="24.75" customHeight="1">
      <c r="A82" s="111"/>
      <c r="B82" s="118"/>
      <c r="C82" s="100"/>
      <c r="D82" s="120"/>
      <c r="E82" s="151"/>
      <c r="F82" s="151"/>
      <c r="G82" s="151"/>
      <c r="H82" s="121"/>
      <c r="I82" s="122"/>
      <c r="J82" s="123"/>
      <c r="L82" s="125"/>
      <c r="M82" s="126"/>
      <c r="N82" s="11"/>
      <c r="O82" s="127"/>
      <c r="P82" s="128"/>
      <c r="Q82" s="129"/>
      <c r="R82" s="130"/>
      <c r="S82" s="130"/>
      <c r="T82" s="130"/>
    </row>
    <row r="83" spans="1:20" s="62" customFormat="1" ht="24.75" customHeight="1">
      <c r="A83" s="111"/>
      <c r="B83" s="152" t="s">
        <v>353</v>
      </c>
      <c r="C83" s="109"/>
      <c r="D83" s="109"/>
      <c r="E83" s="153"/>
      <c r="F83" s="153"/>
      <c r="G83" s="153"/>
      <c r="H83" s="154">
        <f>SUM(H73:H82)</f>
        <v>0</v>
      </c>
      <c r="I83" s="155"/>
      <c r="J83" s="113"/>
      <c r="L83" s="63"/>
      <c r="M83" s="64"/>
      <c r="N83" s="11"/>
      <c r="O83" s="12"/>
      <c r="P83" s="13"/>
      <c r="Q83" s="14"/>
      <c r="R83" s="15"/>
      <c r="S83" s="15"/>
      <c r="T83" s="15"/>
    </row>
    <row r="84" spans="1:20" s="62" customFormat="1" ht="10.5" customHeight="1">
      <c r="A84" s="111"/>
      <c r="B84" s="156"/>
      <c r="C84" s="109"/>
      <c r="D84" s="109"/>
      <c r="E84" s="109"/>
      <c r="F84" s="109"/>
      <c r="G84" s="109"/>
      <c r="H84" s="157"/>
      <c r="I84" s="155"/>
      <c r="J84" s="113"/>
      <c r="L84" s="63"/>
      <c r="M84" s="64"/>
      <c r="N84" s="11"/>
      <c r="O84" s="12"/>
      <c r="P84" s="13"/>
      <c r="Q84" s="14"/>
      <c r="R84" s="15"/>
      <c r="S84" s="15"/>
      <c r="T84" s="15"/>
    </row>
    <row r="85" spans="1:20" s="62" customFormat="1" ht="24" customHeight="1">
      <c r="A85" s="107"/>
      <c r="B85" s="108"/>
      <c r="C85" s="158" t="s">
        <v>354</v>
      </c>
      <c r="D85" s="108"/>
      <c r="E85" s="108"/>
      <c r="F85" s="108"/>
      <c r="G85" s="108"/>
      <c r="H85" s="108"/>
      <c r="I85" s="109"/>
      <c r="J85" s="110"/>
      <c r="L85" s="63"/>
      <c r="M85" s="64"/>
      <c r="N85" s="11"/>
      <c r="O85" s="12"/>
      <c r="P85" s="13"/>
      <c r="Q85" s="14"/>
      <c r="R85" s="15"/>
      <c r="S85" s="15"/>
      <c r="T85" s="15"/>
    </row>
    <row r="86" spans="1:20" s="62" customFormat="1" ht="8.25" customHeight="1">
      <c r="A86" s="111"/>
      <c r="B86" s="112"/>
      <c r="C86" s="112"/>
      <c r="D86" s="112"/>
      <c r="E86" s="112"/>
      <c r="F86" s="112"/>
      <c r="G86" s="112"/>
      <c r="H86" s="108"/>
      <c r="I86" s="102"/>
      <c r="J86" s="113"/>
      <c r="L86" s="63"/>
      <c r="M86" s="64"/>
      <c r="N86" s="11"/>
      <c r="O86" s="12"/>
      <c r="P86" s="13"/>
      <c r="Q86" s="14"/>
      <c r="R86" s="15"/>
      <c r="S86" s="15"/>
      <c r="T86" s="15"/>
    </row>
    <row r="87" spans="1:20" s="68" customFormat="1" ht="24.75" customHeight="1">
      <c r="A87" s="111"/>
      <c r="B87" s="159"/>
      <c r="C87" s="160"/>
      <c r="D87" s="160"/>
      <c r="E87" s="160"/>
      <c r="F87" s="161" t="s">
        <v>359</v>
      </c>
      <c r="G87" s="161" t="s">
        <v>360</v>
      </c>
      <c r="H87" s="161" t="s">
        <v>17</v>
      </c>
      <c r="I87" s="102"/>
      <c r="J87" s="113"/>
      <c r="L87" s="63"/>
      <c r="M87" s="64"/>
      <c r="N87" s="11"/>
      <c r="O87" s="69"/>
      <c r="P87" s="82"/>
      <c r="Q87" s="83"/>
      <c r="R87" s="72"/>
      <c r="S87" s="72"/>
      <c r="T87" s="72"/>
    </row>
    <row r="88" spans="1:20" s="68" customFormat="1" ht="24.75" customHeight="1">
      <c r="A88" s="111"/>
      <c r="B88" s="162" t="s">
        <v>355</v>
      </c>
      <c r="C88" s="102"/>
      <c r="D88" s="102"/>
      <c r="E88" s="102"/>
      <c r="F88" s="163" t="s">
        <v>362</v>
      </c>
      <c r="G88" s="164" t="s">
        <v>361</v>
      </c>
      <c r="H88" s="165"/>
      <c r="I88" s="102"/>
      <c r="J88" s="113"/>
      <c r="L88" s="63"/>
      <c r="M88" s="64"/>
      <c r="N88" s="11"/>
      <c r="O88" s="69"/>
      <c r="P88" s="82"/>
      <c r="Q88" s="83"/>
      <c r="R88" s="72"/>
      <c r="S88" s="72"/>
      <c r="T88" s="72"/>
    </row>
    <row r="89" spans="1:20" s="68" customFormat="1" ht="24.75" customHeight="1">
      <c r="A89" s="111"/>
      <c r="B89" s="162"/>
      <c r="C89" s="102"/>
      <c r="D89" s="102"/>
      <c r="E89" s="102"/>
      <c r="F89" s="166"/>
      <c r="G89" s="166"/>
      <c r="H89" s="167" t="s">
        <v>8</v>
      </c>
      <c r="I89" s="102"/>
      <c r="J89" s="113"/>
      <c r="L89" s="63"/>
      <c r="M89" s="64"/>
      <c r="N89" s="11"/>
      <c r="O89" s="69"/>
      <c r="P89" s="82"/>
      <c r="Q89" s="83"/>
      <c r="R89" s="72"/>
      <c r="S89" s="72"/>
      <c r="T89" s="72"/>
    </row>
    <row r="90" spans="1:20" s="62" customFormat="1" ht="24.75" customHeight="1">
      <c r="A90" s="111"/>
      <c r="B90" s="114" t="s">
        <v>10</v>
      </c>
      <c r="C90" s="49"/>
      <c r="D90" s="49"/>
      <c r="E90" s="49"/>
      <c r="F90" s="168"/>
      <c r="G90" s="168"/>
      <c r="H90" s="169">
        <f aca="true" t="shared" si="0" ref="H90:H96">SUM(F90:G90)</f>
        <v>0</v>
      </c>
      <c r="I90" s="102"/>
      <c r="J90" s="113"/>
      <c r="L90" s="63"/>
      <c r="M90" s="64"/>
      <c r="N90" s="11"/>
      <c r="O90" s="12"/>
      <c r="P90" s="13"/>
      <c r="Q90" s="14"/>
      <c r="R90" s="15"/>
      <c r="S90" s="15"/>
      <c r="T90" s="15"/>
    </row>
    <row r="91" spans="1:20" s="62" customFormat="1" ht="24.75" customHeight="1">
      <c r="A91" s="111"/>
      <c r="B91" s="170" t="s">
        <v>11</v>
      </c>
      <c r="C91" s="90"/>
      <c r="D91" s="90"/>
      <c r="E91" s="90"/>
      <c r="F91" s="171">
        <v>0</v>
      </c>
      <c r="G91" s="171"/>
      <c r="H91" s="172">
        <f t="shared" si="0"/>
        <v>0</v>
      </c>
      <c r="I91" s="102"/>
      <c r="J91" s="113"/>
      <c r="L91" s="63"/>
      <c r="M91" s="64"/>
      <c r="N91" s="11"/>
      <c r="O91" s="12"/>
      <c r="P91" s="13"/>
      <c r="Q91" s="14"/>
      <c r="R91" s="15"/>
      <c r="S91" s="15"/>
      <c r="T91" s="15"/>
    </row>
    <row r="92" spans="1:20" s="62" customFormat="1" ht="24.75" customHeight="1">
      <c r="A92" s="111"/>
      <c r="B92" s="170"/>
      <c r="C92" s="90"/>
      <c r="D92" s="90"/>
      <c r="E92" s="90"/>
      <c r="F92" s="171"/>
      <c r="G92" s="171">
        <v>0</v>
      </c>
      <c r="H92" s="172">
        <f t="shared" si="0"/>
        <v>0</v>
      </c>
      <c r="I92" s="102"/>
      <c r="J92" s="113"/>
      <c r="L92" s="63"/>
      <c r="M92" s="64"/>
      <c r="N92" s="11"/>
      <c r="O92" s="12"/>
      <c r="P92" s="13"/>
      <c r="Q92" s="14"/>
      <c r="R92" s="15"/>
      <c r="S92" s="15"/>
      <c r="T92" s="15"/>
    </row>
    <row r="93" spans="1:20" s="62" customFormat="1" ht="24.75" customHeight="1">
      <c r="A93" s="111"/>
      <c r="B93" s="170"/>
      <c r="C93" s="90"/>
      <c r="D93" s="90"/>
      <c r="E93" s="90"/>
      <c r="F93" s="171"/>
      <c r="G93" s="171">
        <v>0</v>
      </c>
      <c r="H93" s="172">
        <f t="shared" si="0"/>
        <v>0</v>
      </c>
      <c r="I93" s="102"/>
      <c r="J93" s="113"/>
      <c r="L93" s="63"/>
      <c r="M93" s="64"/>
      <c r="N93" s="11"/>
      <c r="O93" s="12"/>
      <c r="P93" s="13"/>
      <c r="Q93" s="14"/>
      <c r="R93" s="15"/>
      <c r="S93" s="15"/>
      <c r="T93" s="15"/>
    </row>
    <row r="94" spans="1:20" s="62" customFormat="1" ht="24.75" customHeight="1">
      <c r="A94" s="111"/>
      <c r="B94" s="170"/>
      <c r="C94" s="90"/>
      <c r="D94" s="90"/>
      <c r="E94" s="90"/>
      <c r="F94" s="171">
        <v>0</v>
      </c>
      <c r="G94" s="171"/>
      <c r="H94" s="172">
        <f t="shared" si="0"/>
        <v>0</v>
      </c>
      <c r="I94" s="102"/>
      <c r="J94" s="113"/>
      <c r="L94" s="63"/>
      <c r="M94" s="64"/>
      <c r="N94" s="11"/>
      <c r="O94" s="12"/>
      <c r="P94" s="13"/>
      <c r="Q94" s="14"/>
      <c r="R94" s="15"/>
      <c r="S94" s="15"/>
      <c r="T94" s="15"/>
    </row>
    <row r="95" spans="1:20" s="62" customFormat="1" ht="24.75" customHeight="1">
      <c r="A95" s="111"/>
      <c r="B95" s="170"/>
      <c r="C95" s="90"/>
      <c r="D95" s="90"/>
      <c r="E95" s="90"/>
      <c r="F95" s="171">
        <v>0</v>
      </c>
      <c r="G95" s="171"/>
      <c r="H95" s="172">
        <f t="shared" si="0"/>
        <v>0</v>
      </c>
      <c r="I95" s="102"/>
      <c r="J95" s="113"/>
      <c r="L95" s="63"/>
      <c r="M95" s="64"/>
      <c r="N95" s="11"/>
      <c r="O95" s="12"/>
      <c r="P95" s="13"/>
      <c r="Q95" s="14"/>
      <c r="R95" s="15"/>
      <c r="S95" s="15"/>
      <c r="T95" s="15"/>
    </row>
    <row r="96" spans="1:20" s="62" customFormat="1" ht="24.75" customHeight="1">
      <c r="A96" s="111"/>
      <c r="B96" s="170"/>
      <c r="C96" s="48"/>
      <c r="D96" s="48"/>
      <c r="E96" s="48"/>
      <c r="F96" s="171"/>
      <c r="G96" s="171">
        <v>0</v>
      </c>
      <c r="H96" s="172">
        <f t="shared" si="0"/>
        <v>0</v>
      </c>
      <c r="I96" s="102"/>
      <c r="J96" s="113"/>
      <c r="L96" s="63"/>
      <c r="M96" s="64"/>
      <c r="N96" s="11"/>
      <c r="O96" s="12"/>
      <c r="P96" s="13"/>
      <c r="Q96" s="14"/>
      <c r="R96" s="15"/>
      <c r="S96" s="15"/>
      <c r="T96" s="15"/>
    </row>
    <row r="97" spans="1:20" s="68" customFormat="1" ht="24.75" customHeight="1">
      <c r="A97" s="111"/>
      <c r="B97" s="173" t="s">
        <v>17</v>
      </c>
      <c r="C97" s="109"/>
      <c r="D97" s="109"/>
      <c r="E97" s="109"/>
      <c r="F97" s="174">
        <f>SUM(F90:F96)</f>
        <v>0</v>
      </c>
      <c r="G97" s="175">
        <f>SUM(G90:G96)</f>
        <v>0</v>
      </c>
      <c r="H97" s="175">
        <f>SUM(H90:H96)</f>
        <v>0</v>
      </c>
      <c r="I97" s="102"/>
      <c r="J97" s="113"/>
      <c r="L97" s="63"/>
      <c r="M97" s="64"/>
      <c r="N97" s="11"/>
      <c r="O97" s="69"/>
      <c r="P97" s="82"/>
      <c r="Q97" s="83"/>
      <c r="R97" s="72"/>
      <c r="S97" s="72"/>
      <c r="T97" s="72"/>
    </row>
    <row r="98" spans="1:20" s="62" customFormat="1" ht="24.75" customHeight="1">
      <c r="A98" s="111"/>
      <c r="B98" s="112"/>
      <c r="C98" s="112"/>
      <c r="D98" s="112"/>
      <c r="E98" s="112"/>
      <c r="F98" s="112"/>
      <c r="G98" s="112"/>
      <c r="H98" s="115"/>
      <c r="I98" s="102"/>
      <c r="J98" s="113"/>
      <c r="L98" s="63"/>
      <c r="M98" s="64"/>
      <c r="N98" s="11"/>
      <c r="O98" s="12"/>
      <c r="P98" s="13"/>
      <c r="Q98" s="14"/>
      <c r="R98" s="15"/>
      <c r="S98" s="15"/>
      <c r="T98" s="15"/>
    </row>
    <row r="99" spans="1:20" s="62" customFormat="1" ht="7.5" customHeight="1">
      <c r="A99" s="111"/>
      <c r="B99" s="112"/>
      <c r="C99" s="112"/>
      <c r="D99" s="112"/>
      <c r="E99" s="112"/>
      <c r="F99" s="112"/>
      <c r="G99" s="112"/>
      <c r="H99" s="101"/>
      <c r="I99" s="102"/>
      <c r="J99" s="113"/>
      <c r="L99" s="63"/>
      <c r="M99" s="64"/>
      <c r="N99" s="11"/>
      <c r="O99" s="12"/>
      <c r="P99" s="13"/>
      <c r="Q99" s="14"/>
      <c r="R99" s="15"/>
      <c r="S99" s="15"/>
      <c r="T99" s="15"/>
    </row>
    <row r="100" spans="1:20" s="62" customFormat="1" ht="24.75" customHeight="1">
      <c r="A100" s="111"/>
      <c r="B100" s="176" t="s">
        <v>356</v>
      </c>
      <c r="C100" s="177" t="s">
        <v>12</v>
      </c>
      <c r="D100" s="177" t="s">
        <v>12</v>
      </c>
      <c r="E100" s="112" t="s">
        <v>357</v>
      </c>
      <c r="F100" s="112"/>
      <c r="G100" s="176" t="s">
        <v>358</v>
      </c>
      <c r="H100" s="178" t="s">
        <v>12</v>
      </c>
      <c r="I100" s="102"/>
      <c r="J100" s="113"/>
      <c r="L100" s="63"/>
      <c r="M100" s="64"/>
      <c r="N100" s="11"/>
      <c r="O100" s="12"/>
      <c r="P100" s="13"/>
      <c r="Q100" s="14"/>
      <c r="R100" s="15"/>
      <c r="S100" s="15"/>
      <c r="T100" s="15"/>
    </row>
    <row r="101" spans="1:20" s="62" customFormat="1" ht="24.75" customHeight="1" thickBot="1">
      <c r="A101" s="179"/>
      <c r="B101" s="180"/>
      <c r="C101" s="180"/>
      <c r="D101" s="180"/>
      <c r="E101" s="180"/>
      <c r="F101" s="180"/>
      <c r="G101" s="180"/>
      <c r="H101" s="180"/>
      <c r="I101" s="181"/>
      <c r="J101" s="182"/>
      <c r="L101" s="63"/>
      <c r="M101" s="64"/>
      <c r="N101" s="11"/>
      <c r="O101" s="12"/>
      <c r="P101" s="13"/>
      <c r="Q101" s="14"/>
      <c r="R101" s="15"/>
      <c r="S101" s="15"/>
      <c r="T101" s="15"/>
    </row>
    <row r="102" spans="1:20" s="62" customFormat="1" ht="9" customHeight="1" thickBot="1" thickTop="1">
      <c r="A102" s="119"/>
      <c r="B102" s="101"/>
      <c r="C102" s="101"/>
      <c r="D102" s="101"/>
      <c r="E102" s="101"/>
      <c r="F102" s="101"/>
      <c r="G102" s="101"/>
      <c r="H102" s="101"/>
      <c r="I102" s="102"/>
      <c r="J102" s="102"/>
      <c r="L102" s="63"/>
      <c r="M102" s="64"/>
      <c r="N102" s="11"/>
      <c r="O102" s="12"/>
      <c r="P102" s="13"/>
      <c r="Q102" s="14"/>
      <c r="R102" s="15"/>
      <c r="S102" s="15"/>
      <c r="T102" s="15"/>
    </row>
    <row r="103" spans="1:20" s="62" customFormat="1" ht="24.75" customHeight="1" thickTop="1">
      <c r="A103" s="183" t="s">
        <v>1</v>
      </c>
      <c r="B103" s="60"/>
      <c r="C103" s="184" t="s">
        <v>344</v>
      </c>
      <c r="D103" s="60"/>
      <c r="E103" s="60"/>
      <c r="F103" s="60"/>
      <c r="G103" s="60"/>
      <c r="H103" s="60"/>
      <c r="I103" s="6"/>
      <c r="J103" s="61" t="s">
        <v>345</v>
      </c>
      <c r="L103" s="63"/>
      <c r="M103" s="64"/>
      <c r="N103" s="11"/>
      <c r="O103" s="12"/>
      <c r="P103" s="13"/>
      <c r="Q103" s="14"/>
      <c r="R103" s="15"/>
      <c r="S103" s="15"/>
      <c r="T103" s="15"/>
    </row>
    <row r="104" spans="1:20" s="62" customFormat="1" ht="15" customHeight="1">
      <c r="A104" s="185" t="s">
        <v>13</v>
      </c>
      <c r="B104" s="112"/>
      <c r="C104" s="112" t="s">
        <v>346</v>
      </c>
      <c r="D104" s="112"/>
      <c r="E104" s="112"/>
      <c r="F104" s="112"/>
      <c r="G104" s="112"/>
      <c r="H104" s="186" t="s">
        <v>17</v>
      </c>
      <c r="I104" s="102"/>
      <c r="J104" s="113"/>
      <c r="L104" s="63"/>
      <c r="M104" s="64"/>
      <c r="N104" s="11"/>
      <c r="O104" s="12"/>
      <c r="P104" s="13"/>
      <c r="Q104" s="14"/>
      <c r="R104" s="15"/>
      <c r="S104" s="15"/>
      <c r="T104" s="15"/>
    </row>
    <row r="105" spans="1:20" s="62" customFormat="1" ht="17.25" customHeight="1">
      <c r="A105" s="187"/>
      <c r="B105" s="177"/>
      <c r="C105" s="177"/>
      <c r="D105" s="177"/>
      <c r="E105" s="177"/>
      <c r="F105" s="177"/>
      <c r="G105" s="177"/>
      <c r="H105" s="188" t="s">
        <v>8</v>
      </c>
      <c r="I105" s="189"/>
      <c r="J105" s="27"/>
      <c r="L105" s="63"/>
      <c r="M105" s="64"/>
      <c r="N105" s="11"/>
      <c r="O105" s="12"/>
      <c r="P105" s="13"/>
      <c r="Q105" s="14"/>
      <c r="R105" s="15"/>
      <c r="S105" s="15"/>
      <c r="T105" s="15"/>
    </row>
    <row r="106" spans="1:20" s="62" customFormat="1" ht="21" customHeight="1">
      <c r="A106" s="190">
        <v>5</v>
      </c>
      <c r="B106" s="109" t="s">
        <v>14</v>
      </c>
      <c r="C106" s="108"/>
      <c r="D106" s="108"/>
      <c r="E106" s="108"/>
      <c r="F106" s="108"/>
      <c r="G106" s="108"/>
      <c r="H106" s="191">
        <f>H164</f>
        <v>0</v>
      </c>
      <c r="I106" s="192"/>
      <c r="J106" s="193"/>
      <c r="L106" s="63"/>
      <c r="M106" s="64"/>
      <c r="N106" s="11"/>
      <c r="O106" s="12"/>
      <c r="P106" s="13"/>
      <c r="Q106" s="14"/>
      <c r="R106" s="15"/>
      <c r="S106" s="15"/>
      <c r="T106" s="15"/>
    </row>
    <row r="107" spans="1:20" s="62" customFormat="1" ht="21" customHeight="1">
      <c r="A107" s="190">
        <v>6</v>
      </c>
      <c r="B107" s="109" t="s">
        <v>25</v>
      </c>
      <c r="C107" s="108"/>
      <c r="D107" s="108"/>
      <c r="E107" s="108"/>
      <c r="F107" s="108"/>
      <c r="G107" s="108"/>
      <c r="H107" s="191">
        <f>H206</f>
        <v>0</v>
      </c>
      <c r="I107" s="192"/>
      <c r="J107" s="193"/>
      <c r="L107" s="63"/>
      <c r="M107" s="64"/>
      <c r="N107" s="11"/>
      <c r="O107" s="12"/>
      <c r="P107" s="13"/>
      <c r="Q107" s="14"/>
      <c r="R107" s="15"/>
      <c r="S107" s="15"/>
      <c r="T107" s="15"/>
    </row>
    <row r="108" spans="1:20" s="62" customFormat="1" ht="21" customHeight="1">
      <c r="A108" s="190">
        <v>7</v>
      </c>
      <c r="B108" s="109" t="s">
        <v>45</v>
      </c>
      <c r="C108" s="108"/>
      <c r="D108" s="108"/>
      <c r="E108" s="108"/>
      <c r="F108" s="108"/>
      <c r="G108" s="108"/>
      <c r="H108" s="191">
        <f>H277</f>
        <v>0</v>
      </c>
      <c r="I108" s="192"/>
      <c r="J108" s="193"/>
      <c r="L108" s="63"/>
      <c r="M108" s="64"/>
      <c r="N108" s="11"/>
      <c r="O108" s="12"/>
      <c r="P108" s="13"/>
      <c r="Q108" s="14"/>
      <c r="R108" s="15"/>
      <c r="S108" s="15"/>
      <c r="T108" s="15"/>
    </row>
    <row r="109" spans="1:20" s="62" customFormat="1" ht="21" customHeight="1">
      <c r="A109" s="190">
        <v>8</v>
      </c>
      <c r="B109" s="109" t="s">
        <v>68</v>
      </c>
      <c r="C109" s="108"/>
      <c r="D109" s="108"/>
      <c r="E109" s="108"/>
      <c r="F109" s="108"/>
      <c r="G109" s="108"/>
      <c r="H109" s="191">
        <f>H309</f>
        <v>0</v>
      </c>
      <c r="I109" s="192"/>
      <c r="J109" s="193"/>
      <c r="L109" s="63"/>
      <c r="M109" s="64"/>
      <c r="N109" s="11"/>
      <c r="O109" s="12"/>
      <c r="P109" s="13"/>
      <c r="Q109" s="14"/>
      <c r="R109" s="15"/>
      <c r="S109" s="15"/>
      <c r="T109" s="15"/>
    </row>
    <row r="110" spans="1:20" s="62" customFormat="1" ht="21" customHeight="1">
      <c r="A110" s="190">
        <v>9</v>
      </c>
      <c r="B110" s="109" t="s">
        <v>76</v>
      </c>
      <c r="C110" s="108"/>
      <c r="D110" s="108"/>
      <c r="E110" s="108"/>
      <c r="F110" s="108"/>
      <c r="G110" s="108"/>
      <c r="H110" s="191">
        <f>H343</f>
        <v>0</v>
      </c>
      <c r="I110" s="192"/>
      <c r="J110" s="193"/>
      <c r="L110" s="63"/>
      <c r="M110" s="64"/>
      <c r="N110" s="194"/>
      <c r="O110" s="12"/>
      <c r="P110" s="13"/>
      <c r="Q110" s="14"/>
      <c r="R110" s="15"/>
      <c r="S110" s="15"/>
      <c r="T110" s="15"/>
    </row>
    <row r="111" spans="1:20" s="62" customFormat="1" ht="21" customHeight="1">
      <c r="A111" s="190">
        <v>10</v>
      </c>
      <c r="B111" s="109" t="s">
        <v>87</v>
      </c>
      <c r="C111" s="108"/>
      <c r="D111" s="108"/>
      <c r="E111" s="108"/>
      <c r="F111" s="108"/>
      <c r="G111" s="108"/>
      <c r="H111" s="191">
        <f>H378</f>
        <v>0</v>
      </c>
      <c r="I111" s="192"/>
      <c r="J111" s="193"/>
      <c r="L111" s="63"/>
      <c r="M111" s="64"/>
      <c r="N111" s="11"/>
      <c r="O111" s="12"/>
      <c r="P111" s="13"/>
      <c r="Q111" s="14"/>
      <c r="R111" s="15"/>
      <c r="S111" s="15"/>
      <c r="T111" s="15"/>
    </row>
    <row r="112" spans="1:20" s="62" customFormat="1" ht="21" customHeight="1">
      <c r="A112" s="190">
        <v>11</v>
      </c>
      <c r="B112" s="109" t="s">
        <v>94</v>
      </c>
      <c r="C112" s="108"/>
      <c r="D112" s="108"/>
      <c r="E112" s="108"/>
      <c r="F112" s="108"/>
      <c r="G112" s="108"/>
      <c r="H112" s="191">
        <f>H413</f>
        <v>0</v>
      </c>
      <c r="I112" s="192"/>
      <c r="J112" s="193"/>
      <c r="L112" s="63"/>
      <c r="M112" s="64"/>
      <c r="N112" s="11"/>
      <c r="O112" s="12"/>
      <c r="P112" s="13"/>
      <c r="Q112" s="14"/>
      <c r="R112" s="15"/>
      <c r="S112" s="15"/>
      <c r="T112" s="15"/>
    </row>
    <row r="113" spans="1:20" s="62" customFormat="1" ht="21" customHeight="1">
      <c r="A113" s="190">
        <v>12</v>
      </c>
      <c r="B113" s="109" t="s">
        <v>106</v>
      </c>
      <c r="C113" s="108"/>
      <c r="D113" s="108"/>
      <c r="E113" s="108"/>
      <c r="F113" s="108"/>
      <c r="G113" s="108"/>
      <c r="H113" s="191">
        <f>H448</f>
        <v>0</v>
      </c>
      <c r="I113" s="192"/>
      <c r="J113" s="193"/>
      <c r="L113" s="63"/>
      <c r="M113" s="64"/>
      <c r="N113" s="11"/>
      <c r="O113" s="12"/>
      <c r="P113" s="13"/>
      <c r="Q113" s="14"/>
      <c r="R113" s="15"/>
      <c r="S113" s="15"/>
      <c r="T113" s="15"/>
    </row>
    <row r="114" spans="1:20" s="62" customFormat="1" ht="21" customHeight="1">
      <c r="A114" s="190">
        <v>13</v>
      </c>
      <c r="B114" s="109" t="s">
        <v>112</v>
      </c>
      <c r="C114" s="108"/>
      <c r="D114" s="108"/>
      <c r="E114" s="108"/>
      <c r="F114" s="108"/>
      <c r="G114" s="108"/>
      <c r="H114" s="191">
        <f>H483</f>
        <v>0</v>
      </c>
      <c r="I114" s="192"/>
      <c r="J114" s="193"/>
      <c r="L114" s="63"/>
      <c r="M114" s="64"/>
      <c r="N114" s="11"/>
      <c r="O114" s="12"/>
      <c r="P114" s="13"/>
      <c r="Q114" s="14"/>
      <c r="R114" s="15"/>
      <c r="S114" s="15"/>
      <c r="T114" s="15"/>
    </row>
    <row r="115" spans="1:20" s="62" customFormat="1" ht="21" customHeight="1">
      <c r="A115" s="190">
        <v>14</v>
      </c>
      <c r="B115" s="109" t="s">
        <v>117</v>
      </c>
      <c r="C115" s="108"/>
      <c r="D115" s="108"/>
      <c r="E115" s="108"/>
      <c r="F115" s="108"/>
      <c r="G115" s="108"/>
      <c r="H115" s="191">
        <f>H517</f>
        <v>0</v>
      </c>
      <c r="I115" s="192"/>
      <c r="J115" s="193"/>
      <c r="L115" s="63"/>
      <c r="M115" s="64"/>
      <c r="N115" s="11"/>
      <c r="O115" s="12"/>
      <c r="P115" s="13"/>
      <c r="Q115" s="14"/>
      <c r="R115" s="15"/>
      <c r="S115" s="15"/>
      <c r="T115" s="15"/>
    </row>
    <row r="116" spans="1:20" s="62" customFormat="1" ht="21" customHeight="1">
      <c r="A116" s="190">
        <v>15</v>
      </c>
      <c r="B116" s="109" t="s">
        <v>127</v>
      </c>
      <c r="C116" s="108"/>
      <c r="D116" s="108"/>
      <c r="E116" s="108"/>
      <c r="F116" s="108"/>
      <c r="G116" s="108"/>
      <c r="H116" s="191">
        <f>H552</f>
        <v>0</v>
      </c>
      <c r="I116" s="192"/>
      <c r="J116" s="193"/>
      <c r="L116" s="63"/>
      <c r="M116" s="64"/>
      <c r="N116" s="11"/>
      <c r="O116" s="12"/>
      <c r="P116" s="13"/>
      <c r="Q116" s="14"/>
      <c r="R116" s="15"/>
      <c r="S116" s="15"/>
      <c r="T116" s="15"/>
    </row>
    <row r="117" spans="1:20" s="62" customFormat="1" ht="21" customHeight="1">
      <c r="A117" s="190">
        <v>16</v>
      </c>
      <c r="B117" s="109" t="s">
        <v>138</v>
      </c>
      <c r="C117" s="108"/>
      <c r="D117" s="108"/>
      <c r="E117" s="108"/>
      <c r="F117" s="108"/>
      <c r="G117" s="108"/>
      <c r="H117" s="191">
        <f>H587</f>
        <v>0</v>
      </c>
      <c r="I117" s="192"/>
      <c r="J117" s="193"/>
      <c r="L117" s="63"/>
      <c r="M117" s="64"/>
      <c r="N117" s="11"/>
      <c r="O117" s="12"/>
      <c r="P117" s="13"/>
      <c r="Q117" s="14"/>
      <c r="R117" s="15"/>
      <c r="S117" s="15"/>
      <c r="T117" s="15"/>
    </row>
    <row r="118" spans="1:20" s="62" customFormat="1" ht="21" customHeight="1">
      <c r="A118" s="190">
        <v>17</v>
      </c>
      <c r="B118" s="109" t="s">
        <v>142</v>
      </c>
      <c r="C118" s="108"/>
      <c r="D118" s="108"/>
      <c r="E118" s="108"/>
      <c r="F118" s="108"/>
      <c r="G118" s="108"/>
      <c r="H118" s="191">
        <f>H622</f>
        <v>0</v>
      </c>
      <c r="I118" s="192"/>
      <c r="J118" s="193"/>
      <c r="L118" s="63"/>
      <c r="M118" s="64"/>
      <c r="N118" s="11"/>
      <c r="O118" s="12"/>
      <c r="P118" s="13"/>
      <c r="Q118" s="14"/>
      <c r="R118" s="15"/>
      <c r="S118" s="15"/>
      <c r="T118" s="15"/>
    </row>
    <row r="119" spans="1:20" s="62" customFormat="1" ht="21" customHeight="1">
      <c r="A119" s="190">
        <v>18</v>
      </c>
      <c r="B119" s="109" t="s">
        <v>145</v>
      </c>
      <c r="C119" s="108"/>
      <c r="D119" s="108"/>
      <c r="E119" s="108"/>
      <c r="F119" s="108"/>
      <c r="G119" s="108"/>
      <c r="H119" s="191">
        <f>H651</f>
        <v>0</v>
      </c>
      <c r="I119" s="192"/>
      <c r="J119" s="193"/>
      <c r="L119" s="63"/>
      <c r="M119" s="64"/>
      <c r="N119" s="11"/>
      <c r="O119" s="12"/>
      <c r="P119" s="13"/>
      <c r="Q119" s="14"/>
      <c r="R119" s="15"/>
      <c r="S119" s="15"/>
      <c r="T119" s="15"/>
    </row>
    <row r="120" spans="1:20" s="62" customFormat="1" ht="21" customHeight="1">
      <c r="A120" s="190">
        <v>19</v>
      </c>
      <c r="B120" s="109" t="s">
        <v>155</v>
      </c>
      <c r="C120" s="108"/>
      <c r="D120" s="108"/>
      <c r="E120" s="108"/>
      <c r="F120" s="108"/>
      <c r="G120" s="195"/>
      <c r="H120" s="191">
        <f>H692</f>
        <v>0</v>
      </c>
      <c r="I120" s="192"/>
      <c r="J120" s="193"/>
      <c r="L120" s="63"/>
      <c r="M120" s="64"/>
      <c r="N120" s="11"/>
      <c r="O120" s="12"/>
      <c r="P120" s="13"/>
      <c r="Q120" s="14"/>
      <c r="R120" s="15"/>
      <c r="S120" s="15"/>
      <c r="T120" s="15"/>
    </row>
    <row r="121" spans="1:20" s="62" customFormat="1" ht="21" customHeight="1">
      <c r="A121" s="190">
        <v>20</v>
      </c>
      <c r="B121" s="109" t="s">
        <v>163</v>
      </c>
      <c r="C121" s="108"/>
      <c r="D121" s="108"/>
      <c r="E121" s="108"/>
      <c r="F121" s="108"/>
      <c r="G121" s="108"/>
      <c r="H121" s="191">
        <f>H725</f>
        <v>0</v>
      </c>
      <c r="I121" s="192"/>
      <c r="J121" s="193"/>
      <c r="L121" s="63"/>
      <c r="M121" s="64"/>
      <c r="N121" s="11"/>
      <c r="O121" s="12"/>
      <c r="P121" s="13"/>
      <c r="Q121" s="14"/>
      <c r="R121" s="15"/>
      <c r="S121" s="15"/>
      <c r="T121" s="15"/>
    </row>
    <row r="122" spans="1:20" s="62" customFormat="1" ht="21" customHeight="1">
      <c r="A122" s="190">
        <v>21</v>
      </c>
      <c r="B122" s="109" t="s">
        <v>172</v>
      </c>
      <c r="C122" s="108"/>
      <c r="D122" s="108"/>
      <c r="E122" s="108"/>
      <c r="F122" s="108"/>
      <c r="G122" s="108"/>
      <c r="H122" s="191">
        <f>H794</f>
        <v>0</v>
      </c>
      <c r="I122" s="192"/>
      <c r="J122" s="193"/>
      <c r="L122" s="63"/>
      <c r="M122" s="64"/>
      <c r="N122" s="11"/>
      <c r="O122" s="12"/>
      <c r="P122" s="13"/>
      <c r="Q122" s="14"/>
      <c r="R122" s="15"/>
      <c r="S122" s="15"/>
      <c r="T122" s="15"/>
    </row>
    <row r="123" spans="1:20" s="62" customFormat="1" ht="21" customHeight="1">
      <c r="A123" s="190">
        <v>22</v>
      </c>
      <c r="B123" s="109" t="s">
        <v>192</v>
      </c>
      <c r="C123" s="108"/>
      <c r="D123" s="108"/>
      <c r="E123" s="108"/>
      <c r="F123" s="108"/>
      <c r="G123" s="108"/>
      <c r="H123" s="191">
        <f>H828</f>
        <v>0</v>
      </c>
      <c r="I123" s="192"/>
      <c r="J123" s="193"/>
      <c r="L123" s="63"/>
      <c r="M123" s="64"/>
      <c r="N123" s="11"/>
      <c r="O123" s="12"/>
      <c r="P123" s="13"/>
      <c r="Q123" s="14"/>
      <c r="R123" s="15"/>
      <c r="S123" s="15"/>
      <c r="T123" s="15"/>
    </row>
    <row r="124" spans="1:20" s="62" customFormat="1" ht="21" customHeight="1">
      <c r="A124" s="190">
        <v>23</v>
      </c>
      <c r="B124" s="109" t="s">
        <v>198</v>
      </c>
      <c r="C124" s="108"/>
      <c r="D124" s="108"/>
      <c r="E124" s="196"/>
      <c r="F124" s="197"/>
      <c r="G124" s="195"/>
      <c r="H124" s="191">
        <f>H862</f>
        <v>0</v>
      </c>
      <c r="I124" s="192"/>
      <c r="J124" s="193"/>
      <c r="L124" s="63"/>
      <c r="M124" s="64"/>
      <c r="N124" s="11"/>
      <c r="O124" s="12"/>
      <c r="P124" s="13"/>
      <c r="Q124" s="14"/>
      <c r="R124" s="15"/>
      <c r="S124" s="15"/>
      <c r="T124" s="15"/>
    </row>
    <row r="125" spans="1:20" s="62" customFormat="1" ht="21" customHeight="1">
      <c r="A125" s="190">
        <v>24</v>
      </c>
      <c r="B125" s="109" t="s">
        <v>205</v>
      </c>
      <c r="C125" s="108"/>
      <c r="D125" s="108"/>
      <c r="E125" s="108"/>
      <c r="F125" s="108"/>
      <c r="G125" s="195"/>
      <c r="H125" s="191">
        <f>H897</f>
        <v>0</v>
      </c>
      <c r="I125" s="192"/>
      <c r="J125" s="193"/>
      <c r="L125" s="63"/>
      <c r="M125" s="64"/>
      <c r="N125" s="11"/>
      <c r="O125" s="12"/>
      <c r="P125" s="13"/>
      <c r="Q125" s="14"/>
      <c r="R125" s="15"/>
      <c r="S125" s="15"/>
      <c r="T125" s="15"/>
    </row>
    <row r="126" spans="1:20" s="62" customFormat="1" ht="21" customHeight="1">
      <c r="A126" s="190">
        <v>25</v>
      </c>
      <c r="B126" s="109" t="s">
        <v>213</v>
      </c>
      <c r="C126" s="108"/>
      <c r="D126" s="108"/>
      <c r="E126" s="108"/>
      <c r="F126" s="108"/>
      <c r="G126" s="108"/>
      <c r="H126" s="191">
        <f>H932</f>
        <v>0</v>
      </c>
      <c r="I126" s="192"/>
      <c r="J126" s="193"/>
      <c r="L126" s="63"/>
      <c r="M126" s="64"/>
      <c r="N126" s="11"/>
      <c r="O126" s="12"/>
      <c r="P126" s="13"/>
      <c r="Q126" s="14"/>
      <c r="R126" s="15"/>
      <c r="S126" s="15"/>
      <c r="T126" s="15"/>
    </row>
    <row r="127" spans="1:20" s="62" customFormat="1" ht="21" customHeight="1">
      <c r="A127" s="190">
        <v>26</v>
      </c>
      <c r="B127" s="109" t="s">
        <v>232</v>
      </c>
      <c r="C127" s="108"/>
      <c r="D127" s="108"/>
      <c r="E127" s="108"/>
      <c r="F127" s="108"/>
      <c r="G127" s="108"/>
      <c r="H127" s="191">
        <f>H966</f>
        <v>0</v>
      </c>
      <c r="I127" s="192"/>
      <c r="J127" s="193"/>
      <c r="L127" s="63"/>
      <c r="M127" s="64"/>
      <c r="N127" s="11"/>
      <c r="O127" s="12"/>
      <c r="P127" s="13"/>
      <c r="Q127" s="14"/>
      <c r="R127" s="15"/>
      <c r="S127" s="15"/>
      <c r="T127" s="15"/>
    </row>
    <row r="128" spans="1:20" s="62" customFormat="1" ht="21" customHeight="1">
      <c r="A128" s="190">
        <v>27</v>
      </c>
      <c r="B128" s="109" t="s">
        <v>234</v>
      </c>
      <c r="C128" s="108"/>
      <c r="D128" s="108"/>
      <c r="E128" s="108"/>
      <c r="F128" s="108"/>
      <c r="G128" s="108"/>
      <c r="H128" s="191">
        <f>H1001</f>
        <v>0</v>
      </c>
      <c r="I128" s="192"/>
      <c r="J128" s="193"/>
      <c r="L128" s="63"/>
      <c r="M128" s="64"/>
      <c r="N128" s="11"/>
      <c r="O128" s="12"/>
      <c r="P128" s="13"/>
      <c r="Q128" s="14"/>
      <c r="R128" s="15"/>
      <c r="S128" s="15"/>
      <c r="T128" s="15"/>
    </row>
    <row r="129" spans="1:20" s="62" customFormat="1" ht="21" customHeight="1">
      <c r="A129" s="190">
        <v>28</v>
      </c>
      <c r="B129" s="109" t="s">
        <v>240</v>
      </c>
      <c r="C129" s="108"/>
      <c r="D129" s="108"/>
      <c r="E129" s="108"/>
      <c r="F129" s="108"/>
      <c r="G129" s="108"/>
      <c r="H129" s="191">
        <f>H1034</f>
        <v>0</v>
      </c>
      <c r="I129" s="192"/>
      <c r="J129" s="193"/>
      <c r="L129" s="63"/>
      <c r="M129" s="64"/>
      <c r="N129" s="11"/>
      <c r="O129" s="12"/>
      <c r="P129" s="13"/>
      <c r="Q129" s="14"/>
      <c r="R129" s="15"/>
      <c r="S129" s="15"/>
      <c r="T129" s="15"/>
    </row>
    <row r="130" spans="1:20" s="62" customFormat="1" ht="21" customHeight="1">
      <c r="A130" s="190">
        <v>29</v>
      </c>
      <c r="B130" s="109" t="s">
        <v>248</v>
      </c>
      <c r="C130" s="108"/>
      <c r="D130" s="108"/>
      <c r="E130" s="108"/>
      <c r="F130" s="108"/>
      <c r="G130" s="108"/>
      <c r="H130" s="191">
        <f>H1067</f>
        <v>0</v>
      </c>
      <c r="I130" s="192"/>
      <c r="J130" s="193"/>
      <c r="L130" s="63"/>
      <c r="M130" s="64"/>
      <c r="N130" s="11"/>
      <c r="O130" s="12"/>
      <c r="P130" s="13"/>
      <c r="Q130" s="14"/>
      <c r="R130" s="15"/>
      <c r="S130" s="15"/>
      <c r="T130" s="15"/>
    </row>
    <row r="131" spans="1:20" s="62" customFormat="1" ht="21" customHeight="1">
      <c r="A131" s="190">
        <v>30</v>
      </c>
      <c r="B131" s="109" t="s">
        <v>253</v>
      </c>
      <c r="C131" s="108"/>
      <c r="D131" s="108"/>
      <c r="E131" s="108"/>
      <c r="F131" s="108"/>
      <c r="G131" s="108"/>
      <c r="H131" s="191">
        <f>H1134</f>
        <v>0</v>
      </c>
      <c r="I131" s="192"/>
      <c r="J131" s="193"/>
      <c r="L131" s="63"/>
      <c r="M131" s="64"/>
      <c r="N131" s="11"/>
      <c r="O131" s="12"/>
      <c r="P131" s="13"/>
      <c r="Q131" s="14"/>
      <c r="R131" s="15"/>
      <c r="S131" s="15"/>
      <c r="T131" s="15"/>
    </row>
    <row r="132" spans="1:20" s="62" customFormat="1" ht="21" customHeight="1">
      <c r="A132" s="190">
        <v>31</v>
      </c>
      <c r="B132" s="109" t="s">
        <v>280</v>
      </c>
      <c r="C132" s="108"/>
      <c r="D132" s="108"/>
      <c r="E132" s="108"/>
      <c r="F132" s="108"/>
      <c r="G132" s="108"/>
      <c r="H132" s="191">
        <f>H1202</f>
        <v>0</v>
      </c>
      <c r="I132" s="192"/>
      <c r="J132" s="193"/>
      <c r="L132" s="63"/>
      <c r="M132" s="64"/>
      <c r="N132" s="11"/>
      <c r="O132" s="12"/>
      <c r="P132" s="13"/>
      <c r="Q132" s="14"/>
      <c r="R132" s="15"/>
      <c r="S132" s="15"/>
      <c r="T132" s="15"/>
    </row>
    <row r="133" spans="1:20" s="62" customFormat="1" ht="21" customHeight="1">
      <c r="A133" s="190">
        <v>32</v>
      </c>
      <c r="B133" s="109" t="s">
        <v>294</v>
      </c>
      <c r="C133" s="108"/>
      <c r="D133" s="108"/>
      <c r="E133" s="108"/>
      <c r="F133" s="108"/>
      <c r="G133" s="108"/>
      <c r="H133" s="191">
        <f>H1270</f>
        <v>0</v>
      </c>
      <c r="I133" s="192"/>
      <c r="J133" s="193"/>
      <c r="L133" s="63"/>
      <c r="M133" s="64"/>
      <c r="N133" s="11"/>
      <c r="O133" s="12"/>
      <c r="P133" s="13"/>
      <c r="Q133" s="14"/>
      <c r="R133" s="15"/>
      <c r="S133" s="15"/>
      <c r="T133" s="15"/>
    </row>
    <row r="134" spans="1:20" s="62" customFormat="1" ht="21" customHeight="1">
      <c r="A134" s="190">
        <v>33</v>
      </c>
      <c r="B134" s="109" t="s">
        <v>304</v>
      </c>
      <c r="C134" s="108"/>
      <c r="D134" s="108"/>
      <c r="E134" s="108"/>
      <c r="F134" s="108"/>
      <c r="G134" s="108"/>
      <c r="H134" s="191">
        <f>H1303</f>
        <v>0</v>
      </c>
      <c r="I134" s="192"/>
      <c r="J134" s="193"/>
      <c r="L134" s="63"/>
      <c r="M134" s="64"/>
      <c r="N134" s="11"/>
      <c r="O134" s="12"/>
      <c r="P134" s="13"/>
      <c r="Q134" s="14"/>
      <c r="R134" s="15"/>
      <c r="S134" s="15"/>
      <c r="T134" s="15"/>
    </row>
    <row r="135" spans="1:20" s="62" customFormat="1" ht="21" customHeight="1">
      <c r="A135" s="190">
        <v>34</v>
      </c>
      <c r="B135" s="109" t="s">
        <v>312</v>
      </c>
      <c r="C135" s="108"/>
      <c r="D135" s="108"/>
      <c r="E135" s="108"/>
      <c r="F135" s="108"/>
      <c r="G135" s="198"/>
      <c r="H135" s="191">
        <f>H1336</f>
        <v>0</v>
      </c>
      <c r="I135" s="192"/>
      <c r="J135" s="193"/>
      <c r="L135" s="63"/>
      <c r="M135" s="64"/>
      <c r="N135" s="11"/>
      <c r="O135" s="12"/>
      <c r="P135" s="13"/>
      <c r="Q135" s="14"/>
      <c r="R135" s="15"/>
      <c r="S135" s="15"/>
      <c r="T135" s="15"/>
    </row>
    <row r="136" spans="1:20" s="62" customFormat="1" ht="21" customHeight="1">
      <c r="A136" s="190">
        <v>35</v>
      </c>
      <c r="B136" s="109" t="s">
        <v>317</v>
      </c>
      <c r="C136" s="108"/>
      <c r="D136" s="108"/>
      <c r="E136" s="108"/>
      <c r="F136" s="108"/>
      <c r="G136" s="108"/>
      <c r="H136" s="191">
        <f>H1369</f>
        <v>0</v>
      </c>
      <c r="I136" s="192"/>
      <c r="J136" s="193"/>
      <c r="L136" s="63"/>
      <c r="M136" s="64"/>
      <c r="N136" s="11"/>
      <c r="O136" s="12"/>
      <c r="P136" s="13"/>
      <c r="Q136" s="14"/>
      <c r="R136" s="15"/>
      <c r="S136" s="15"/>
      <c r="T136" s="15"/>
    </row>
    <row r="137" spans="1:20" s="62" customFormat="1" ht="21" customHeight="1" thickBot="1">
      <c r="A137" s="190">
        <v>36</v>
      </c>
      <c r="B137" s="109" t="s">
        <v>328</v>
      </c>
      <c r="C137" s="108"/>
      <c r="D137" s="108"/>
      <c r="E137" s="108"/>
      <c r="F137" s="108"/>
      <c r="G137" s="108"/>
      <c r="H137" s="199">
        <f>H1402</f>
        <v>0</v>
      </c>
      <c r="I137" s="200"/>
      <c r="J137" s="201"/>
      <c r="L137" s="63"/>
      <c r="M137" s="64"/>
      <c r="N137" s="11"/>
      <c r="O137" s="12"/>
      <c r="P137" s="13"/>
      <c r="Q137" s="14"/>
      <c r="R137" s="15"/>
      <c r="S137" s="15"/>
      <c r="T137" s="15"/>
    </row>
    <row r="138" spans="1:20" s="62" customFormat="1" ht="21" customHeight="1" thickBot="1" thickTop="1">
      <c r="A138" s="202"/>
      <c r="B138" s="203" t="s">
        <v>347</v>
      </c>
      <c r="C138" s="204"/>
      <c r="D138" s="205"/>
      <c r="E138" s="205"/>
      <c r="F138" s="205"/>
      <c r="G138" s="206" t="s">
        <v>348</v>
      </c>
      <c r="H138" s="207">
        <f>SUM(H106:H137)</f>
        <v>0</v>
      </c>
      <c r="I138" s="208"/>
      <c r="J138" s="209"/>
      <c r="L138" s="63"/>
      <c r="M138" s="64"/>
      <c r="N138" s="11"/>
      <c r="O138" s="12"/>
      <c r="P138" s="13"/>
      <c r="Q138" s="14"/>
      <c r="R138" s="15"/>
      <c r="S138" s="15"/>
      <c r="T138" s="15"/>
    </row>
    <row r="139" spans="1:20" s="62" customFormat="1" ht="5.25" customHeight="1" thickBot="1" thickTop="1">
      <c r="A139" s="117"/>
      <c r="B139" s="101"/>
      <c r="C139" s="101"/>
      <c r="D139" s="101"/>
      <c r="E139" s="101"/>
      <c r="F139" s="101"/>
      <c r="G139" s="210"/>
      <c r="H139" s="211"/>
      <c r="I139" s="102"/>
      <c r="J139" s="102"/>
      <c r="L139" s="63"/>
      <c r="M139" s="64"/>
      <c r="N139" s="11"/>
      <c r="O139" s="12"/>
      <c r="P139" s="13"/>
      <c r="Q139" s="14"/>
      <c r="R139" s="15"/>
      <c r="S139" s="15"/>
      <c r="T139" s="15"/>
    </row>
    <row r="140" spans="1:20" s="62" customFormat="1" ht="24.75" customHeight="1" thickTop="1">
      <c r="A140" s="212" t="s">
        <v>1</v>
      </c>
      <c r="B140" s="60"/>
      <c r="C140" s="4"/>
      <c r="D140" s="213" t="s">
        <v>14</v>
      </c>
      <c r="E140" s="60"/>
      <c r="F140" s="60"/>
      <c r="G140" s="60"/>
      <c r="H140" s="60"/>
      <c r="I140" s="6"/>
      <c r="J140" s="61" t="s">
        <v>15</v>
      </c>
      <c r="L140" s="63"/>
      <c r="M140" s="64"/>
      <c r="N140" s="11"/>
      <c r="O140" s="12"/>
      <c r="P140" s="13"/>
      <c r="Q140" s="14"/>
      <c r="R140" s="15"/>
      <c r="S140" s="15"/>
      <c r="T140" s="15"/>
    </row>
    <row r="141" spans="1:20" s="62" customFormat="1" ht="15" customHeight="1">
      <c r="A141" s="214"/>
      <c r="B141" s="112"/>
      <c r="C141" s="115" t="s">
        <v>12</v>
      </c>
      <c r="D141" s="215" t="s">
        <v>16</v>
      </c>
      <c r="E141" s="112"/>
      <c r="F141" s="112"/>
      <c r="G141" s="112"/>
      <c r="H141" s="186" t="s">
        <v>17</v>
      </c>
      <c r="I141" s="102"/>
      <c r="J141" s="113"/>
      <c r="L141" s="63"/>
      <c r="M141" s="64"/>
      <c r="N141" s="11"/>
      <c r="O141" s="12"/>
      <c r="P141" s="13"/>
      <c r="Q141" s="14"/>
      <c r="R141" s="15"/>
      <c r="S141" s="15"/>
      <c r="T141" s="15"/>
    </row>
    <row r="142" spans="1:20" s="62" customFormat="1" ht="13.5" thickBot="1">
      <c r="A142" s="216" t="s">
        <v>12</v>
      </c>
      <c r="B142" s="189" t="s">
        <v>12</v>
      </c>
      <c r="C142" s="177"/>
      <c r="D142" s="177"/>
      <c r="E142" s="177"/>
      <c r="F142" s="177"/>
      <c r="G142" s="177"/>
      <c r="H142" s="217" t="s">
        <v>8</v>
      </c>
      <c r="I142" s="102"/>
      <c r="J142" s="113"/>
      <c r="L142" s="63"/>
      <c r="M142" s="64"/>
      <c r="N142" s="11"/>
      <c r="O142" s="12"/>
      <c r="P142" s="13"/>
      <c r="Q142" s="14"/>
      <c r="R142" s="15"/>
      <c r="S142" s="15"/>
      <c r="T142" s="15"/>
    </row>
    <row r="143" spans="1:20" s="62" customFormat="1" ht="24.75" customHeight="1" thickTop="1">
      <c r="A143" s="218" t="s">
        <v>18</v>
      </c>
      <c r="B143" s="219"/>
      <c r="C143" s="220"/>
      <c r="D143" s="221"/>
      <c r="E143" s="220"/>
      <c r="F143" s="220"/>
      <c r="G143" s="220"/>
      <c r="H143" s="222"/>
      <c r="I143" s="223"/>
      <c r="J143" s="224"/>
      <c r="L143" s="63"/>
      <c r="M143" s="64"/>
      <c r="N143" s="11"/>
      <c r="O143" s="12"/>
      <c r="P143" s="13"/>
      <c r="Q143" s="14"/>
      <c r="R143" s="15"/>
      <c r="S143" s="15"/>
      <c r="T143" s="15"/>
    </row>
    <row r="144" spans="1:20" s="62" customFormat="1" ht="24.75" customHeight="1">
      <c r="A144" s="225"/>
      <c r="B144" s="226"/>
      <c r="C144" s="32"/>
      <c r="D144" s="32"/>
      <c r="E144" s="32"/>
      <c r="F144" s="32"/>
      <c r="G144" s="32"/>
      <c r="H144" s="227">
        <f>E144*D144</f>
        <v>0</v>
      </c>
      <c r="I144" s="228"/>
      <c r="J144" s="229"/>
      <c r="L144" s="63"/>
      <c r="M144" s="64"/>
      <c r="N144" s="11"/>
      <c r="O144" s="12"/>
      <c r="P144" s="13"/>
      <c r="Q144" s="14"/>
      <c r="R144" s="15"/>
      <c r="S144" s="15"/>
      <c r="T144" s="15"/>
    </row>
    <row r="145" spans="1:20" s="62" customFormat="1" ht="24.75" customHeight="1">
      <c r="A145" s="230"/>
      <c r="B145" s="36"/>
      <c r="C145" s="32"/>
      <c r="D145" s="32"/>
      <c r="E145" s="32"/>
      <c r="F145" s="32"/>
      <c r="G145" s="32"/>
      <c r="H145" s="227">
        <v>0</v>
      </c>
      <c r="I145" s="228"/>
      <c r="J145" s="229"/>
      <c r="L145" s="63"/>
      <c r="M145" s="64"/>
      <c r="N145" s="11"/>
      <c r="O145" s="12"/>
      <c r="P145" s="13"/>
      <c r="Q145" s="14"/>
      <c r="R145" s="15"/>
      <c r="S145" s="15"/>
      <c r="T145" s="15"/>
    </row>
    <row r="146" spans="1:20" s="62" customFormat="1" ht="24.75" customHeight="1">
      <c r="A146" s="231" t="s">
        <v>19</v>
      </c>
      <c r="B146" s="36"/>
      <c r="C146" s="32"/>
      <c r="D146" s="32"/>
      <c r="E146" s="32"/>
      <c r="F146" s="32"/>
      <c r="G146" s="32"/>
      <c r="H146" s="227">
        <v>0</v>
      </c>
      <c r="I146" s="228"/>
      <c r="J146" s="229"/>
      <c r="L146" s="63"/>
      <c r="M146" s="64"/>
      <c r="N146" s="11"/>
      <c r="O146" s="12"/>
      <c r="P146" s="13"/>
      <c r="Q146" s="14"/>
      <c r="R146" s="15"/>
      <c r="S146" s="15"/>
      <c r="T146" s="15"/>
    </row>
    <row r="147" spans="1:20" s="62" customFormat="1" ht="24.75" customHeight="1">
      <c r="A147" s="232" t="s">
        <v>20</v>
      </c>
      <c r="B147" s="36"/>
      <c r="C147" s="32"/>
      <c r="D147" s="32"/>
      <c r="E147" s="32"/>
      <c r="F147" s="32"/>
      <c r="G147" s="32"/>
      <c r="H147" s="227">
        <v>0</v>
      </c>
      <c r="I147" s="228"/>
      <c r="J147" s="229"/>
      <c r="L147" s="63"/>
      <c r="M147" s="64"/>
      <c r="N147" s="11"/>
      <c r="O147" s="12"/>
      <c r="P147" s="13"/>
      <c r="Q147" s="14"/>
      <c r="R147" s="15"/>
      <c r="S147" s="15"/>
      <c r="T147" s="15"/>
    </row>
    <row r="148" spans="1:20" s="62" customFormat="1" ht="24.75" customHeight="1">
      <c r="A148" s="225"/>
      <c r="B148" s="36"/>
      <c r="C148" s="32"/>
      <c r="D148" s="32"/>
      <c r="E148" s="32"/>
      <c r="F148" s="32"/>
      <c r="G148" s="32"/>
      <c r="H148" s="227">
        <v>0</v>
      </c>
      <c r="I148" s="228"/>
      <c r="J148" s="229"/>
      <c r="L148" s="63"/>
      <c r="M148" s="64"/>
      <c r="N148" s="11"/>
      <c r="O148" s="12"/>
      <c r="P148" s="13"/>
      <c r="Q148" s="14"/>
      <c r="R148" s="15"/>
      <c r="S148" s="15"/>
      <c r="T148" s="15"/>
    </row>
    <row r="149" spans="1:20" s="62" customFormat="1" ht="24.75" customHeight="1" thickBot="1">
      <c r="A149" s="230"/>
      <c r="B149" s="36"/>
      <c r="C149" s="32"/>
      <c r="D149" s="32"/>
      <c r="E149" s="32"/>
      <c r="F149" s="32"/>
      <c r="G149" s="32"/>
      <c r="H149" s="233">
        <v>0</v>
      </c>
      <c r="I149" s="234"/>
      <c r="J149" s="235"/>
      <c r="L149" s="63"/>
      <c r="M149" s="64"/>
      <c r="N149" s="11"/>
      <c r="O149" s="12"/>
      <c r="P149" s="13"/>
      <c r="Q149" s="14"/>
      <c r="R149" s="15"/>
      <c r="S149" s="15"/>
      <c r="T149" s="15"/>
    </row>
    <row r="150" spans="1:20" s="62" customFormat="1" ht="24.75" customHeight="1" thickTop="1">
      <c r="A150" s="218" t="s">
        <v>21</v>
      </c>
      <c r="B150" s="236"/>
      <c r="C150" s="220"/>
      <c r="D150" s="220"/>
      <c r="E150" s="220"/>
      <c r="F150" s="220"/>
      <c r="G150" s="220"/>
      <c r="H150" s="237"/>
      <c r="I150" s="238"/>
      <c r="J150" s="239"/>
      <c r="L150" s="63"/>
      <c r="M150" s="64"/>
      <c r="N150" s="11"/>
      <c r="O150" s="12"/>
      <c r="P150" s="13"/>
      <c r="Q150" s="14"/>
      <c r="R150" s="15"/>
      <c r="S150" s="15"/>
      <c r="T150" s="15"/>
    </row>
    <row r="151" spans="1:20" s="62" customFormat="1" ht="24.75" customHeight="1">
      <c r="A151" s="225"/>
      <c r="B151" s="240"/>
      <c r="C151" s="32"/>
      <c r="D151" s="32"/>
      <c r="E151" s="32"/>
      <c r="F151" s="32"/>
      <c r="G151" s="32"/>
      <c r="H151" s="227"/>
      <c r="I151" s="228"/>
      <c r="J151" s="229"/>
      <c r="L151" s="63"/>
      <c r="M151" s="64"/>
      <c r="N151" s="11"/>
      <c r="O151" s="12"/>
      <c r="P151" s="13"/>
      <c r="Q151" s="14"/>
      <c r="R151" s="15"/>
      <c r="S151" s="15"/>
      <c r="T151" s="15"/>
    </row>
    <row r="152" spans="1:20" s="62" customFormat="1" ht="24.75" customHeight="1">
      <c r="A152" s="225"/>
      <c r="B152" s="240"/>
      <c r="C152" s="32"/>
      <c r="D152" s="32"/>
      <c r="E152" s="32"/>
      <c r="F152" s="32"/>
      <c r="G152" s="32"/>
      <c r="H152" s="227">
        <f>E152*B152</f>
        <v>0</v>
      </c>
      <c r="I152" s="228"/>
      <c r="J152" s="229"/>
      <c r="L152" s="63"/>
      <c r="M152" s="64"/>
      <c r="N152" s="11"/>
      <c r="O152" s="12"/>
      <c r="P152" s="13"/>
      <c r="Q152" s="14"/>
      <c r="R152" s="15"/>
      <c r="S152" s="15"/>
      <c r="T152" s="15"/>
    </row>
    <row r="153" spans="1:20" s="62" customFormat="1" ht="24.75" customHeight="1">
      <c r="A153" s="225"/>
      <c r="B153" s="36"/>
      <c r="C153" s="32"/>
      <c r="D153" s="32"/>
      <c r="E153" s="32"/>
      <c r="F153" s="32"/>
      <c r="G153" s="32"/>
      <c r="H153" s="227">
        <v>0</v>
      </c>
      <c r="I153" s="228"/>
      <c r="J153" s="229"/>
      <c r="L153" s="63"/>
      <c r="M153" s="64"/>
      <c r="N153" s="11"/>
      <c r="O153" s="12"/>
      <c r="P153" s="13"/>
      <c r="Q153" s="14"/>
      <c r="R153" s="15"/>
      <c r="S153" s="15"/>
      <c r="T153" s="15"/>
    </row>
    <row r="154" spans="1:20" s="62" customFormat="1" ht="24.75" customHeight="1" thickBot="1">
      <c r="A154" s="230"/>
      <c r="B154" s="36"/>
      <c r="C154" s="32"/>
      <c r="D154" s="32"/>
      <c r="E154" s="32"/>
      <c r="F154" s="32"/>
      <c r="G154" s="32"/>
      <c r="H154" s="233"/>
      <c r="I154" s="234"/>
      <c r="J154" s="235"/>
      <c r="L154" s="63"/>
      <c r="M154" s="64"/>
      <c r="N154" s="11"/>
      <c r="O154" s="12"/>
      <c r="P154" s="13"/>
      <c r="Q154" s="14"/>
      <c r="R154" s="15"/>
      <c r="S154" s="15"/>
      <c r="T154" s="15"/>
    </row>
    <row r="155" spans="1:20" s="62" customFormat="1" ht="24.75" customHeight="1" thickTop="1">
      <c r="A155" s="218" t="s">
        <v>22</v>
      </c>
      <c r="B155" s="241"/>
      <c r="C155" s="220"/>
      <c r="D155" s="220"/>
      <c r="E155" s="220"/>
      <c r="F155" s="220"/>
      <c r="G155" s="220"/>
      <c r="H155" s="237">
        <v>0</v>
      </c>
      <c r="I155" s="238"/>
      <c r="J155" s="239"/>
      <c r="L155" s="63"/>
      <c r="M155" s="64"/>
      <c r="N155" s="11"/>
      <c r="O155" s="12"/>
      <c r="P155" s="13"/>
      <c r="Q155" s="14"/>
      <c r="R155" s="15"/>
      <c r="S155" s="15"/>
      <c r="T155" s="15"/>
    </row>
    <row r="156" spans="1:20" s="62" customFormat="1" ht="24.75" customHeight="1">
      <c r="A156" s="242"/>
      <c r="B156" s="240"/>
      <c r="C156" s="32"/>
      <c r="D156" s="32"/>
      <c r="E156" s="32"/>
      <c r="F156" s="32"/>
      <c r="G156" s="32"/>
      <c r="H156" s="227">
        <v>0</v>
      </c>
      <c r="I156" s="228"/>
      <c r="J156" s="229"/>
      <c r="L156" s="63"/>
      <c r="M156" s="64"/>
      <c r="N156" s="11"/>
      <c r="O156" s="12"/>
      <c r="P156" s="13"/>
      <c r="Q156" s="14"/>
      <c r="R156" s="15"/>
      <c r="S156" s="15"/>
      <c r="T156" s="15"/>
    </row>
    <row r="157" spans="1:20" s="62" customFormat="1" ht="24.75" customHeight="1">
      <c r="A157" s="242"/>
      <c r="B157" s="240"/>
      <c r="C157" s="32"/>
      <c r="D157" s="32"/>
      <c r="E157" s="32"/>
      <c r="F157" s="32"/>
      <c r="G157" s="32"/>
      <c r="H157" s="227">
        <v>0</v>
      </c>
      <c r="I157" s="228"/>
      <c r="J157" s="229"/>
      <c r="L157" s="63"/>
      <c r="M157" s="64"/>
      <c r="N157" s="11"/>
      <c r="O157" s="12"/>
      <c r="P157" s="13"/>
      <c r="Q157" s="14"/>
      <c r="R157" s="15"/>
      <c r="S157" s="15"/>
      <c r="T157" s="15"/>
    </row>
    <row r="158" spans="1:20" s="62" customFormat="1" ht="24.75" customHeight="1">
      <c r="A158" s="242"/>
      <c r="B158" s="240"/>
      <c r="C158" s="32"/>
      <c r="D158" s="32"/>
      <c r="E158" s="32"/>
      <c r="F158" s="32"/>
      <c r="G158" s="32"/>
      <c r="H158" s="227">
        <v>0</v>
      </c>
      <c r="I158" s="228"/>
      <c r="J158" s="229"/>
      <c r="L158" s="63"/>
      <c r="M158" s="64"/>
      <c r="N158" s="11"/>
      <c r="O158" s="12"/>
      <c r="P158" s="13"/>
      <c r="Q158" s="14"/>
      <c r="R158" s="15"/>
      <c r="S158" s="15"/>
      <c r="T158" s="15"/>
    </row>
    <row r="159" spans="1:20" s="62" customFormat="1" ht="24.75" customHeight="1">
      <c r="A159" s="242"/>
      <c r="B159" s="240"/>
      <c r="C159" s="32"/>
      <c r="D159" s="32"/>
      <c r="E159" s="32"/>
      <c r="F159" s="32"/>
      <c r="G159" s="32"/>
      <c r="H159" s="227">
        <v>0</v>
      </c>
      <c r="I159" s="228"/>
      <c r="J159" s="229"/>
      <c r="L159" s="63"/>
      <c r="M159" s="64"/>
      <c r="N159" s="11"/>
      <c r="O159" s="12"/>
      <c r="P159" s="13"/>
      <c r="Q159" s="14"/>
      <c r="R159" s="15"/>
      <c r="S159" s="15"/>
      <c r="T159" s="15"/>
    </row>
    <row r="160" spans="1:20" s="62" customFormat="1" ht="24.75" customHeight="1">
      <c r="A160" s="242"/>
      <c r="B160" s="240"/>
      <c r="C160" s="32"/>
      <c r="D160" s="32"/>
      <c r="E160" s="32"/>
      <c r="F160" s="32"/>
      <c r="G160" s="32"/>
      <c r="H160" s="227">
        <v>0</v>
      </c>
      <c r="I160" s="228"/>
      <c r="J160" s="229"/>
      <c r="L160" s="63"/>
      <c r="M160" s="64"/>
      <c r="N160" s="11"/>
      <c r="O160" s="12"/>
      <c r="P160" s="13"/>
      <c r="Q160" s="14"/>
      <c r="R160" s="15"/>
      <c r="S160" s="15"/>
      <c r="T160" s="15"/>
    </row>
    <row r="161" spans="1:20" s="62" customFormat="1" ht="24.75" customHeight="1">
      <c r="A161" s="242"/>
      <c r="B161" s="240"/>
      <c r="C161" s="32"/>
      <c r="D161" s="32"/>
      <c r="E161" s="32"/>
      <c r="F161" s="32"/>
      <c r="G161" s="32"/>
      <c r="H161" s="227">
        <v>0</v>
      </c>
      <c r="I161" s="228"/>
      <c r="J161" s="229"/>
      <c r="L161" s="63"/>
      <c r="M161" s="64"/>
      <c r="N161" s="11"/>
      <c r="O161" s="12"/>
      <c r="P161" s="13"/>
      <c r="Q161" s="14"/>
      <c r="R161" s="15"/>
      <c r="S161" s="15"/>
      <c r="T161" s="15"/>
    </row>
    <row r="162" spans="1:20" s="62" customFormat="1" ht="24.75" customHeight="1">
      <c r="A162" s="242"/>
      <c r="B162" s="240"/>
      <c r="C162" s="32"/>
      <c r="D162" s="32"/>
      <c r="E162" s="32"/>
      <c r="F162" s="32"/>
      <c r="G162" s="32"/>
      <c r="H162" s="227">
        <v>0</v>
      </c>
      <c r="I162" s="228"/>
      <c r="J162" s="229"/>
      <c r="L162" s="63"/>
      <c r="M162" s="64"/>
      <c r="N162" s="11"/>
      <c r="O162" s="12"/>
      <c r="P162" s="13"/>
      <c r="Q162" s="14"/>
      <c r="R162" s="15"/>
      <c r="S162" s="15"/>
      <c r="T162" s="15"/>
    </row>
    <row r="163" spans="1:20" s="62" customFormat="1" ht="24.75" customHeight="1" thickBot="1">
      <c r="A163" s="243"/>
      <c r="B163" s="244"/>
      <c r="C163" s="56"/>
      <c r="D163" s="56"/>
      <c r="E163" s="56"/>
      <c r="F163" s="56"/>
      <c r="G163" s="56"/>
      <c r="H163" s="245">
        <v>0</v>
      </c>
      <c r="I163" s="246"/>
      <c r="J163" s="247"/>
      <c r="L163" s="63"/>
      <c r="M163" s="64"/>
      <c r="N163" s="11"/>
      <c r="O163" s="12"/>
      <c r="P163" s="13"/>
      <c r="Q163" s="14"/>
      <c r="R163" s="15"/>
      <c r="S163" s="15"/>
      <c r="T163" s="15"/>
    </row>
    <row r="164" spans="1:20" s="62" customFormat="1" ht="24.75" customHeight="1" thickBot="1" thickTop="1">
      <c r="A164" s="248" t="s">
        <v>23</v>
      </c>
      <c r="B164" s="160"/>
      <c r="C164" s="160"/>
      <c r="D164" s="160"/>
      <c r="E164" s="160"/>
      <c r="F164" s="160"/>
      <c r="G164" s="249" t="s">
        <v>24</v>
      </c>
      <c r="H164" s="207">
        <f>SUM(H143:H163)</f>
        <v>0</v>
      </c>
      <c r="I164" s="208"/>
      <c r="J164" s="209"/>
      <c r="L164" s="63"/>
      <c r="M164" s="64"/>
      <c r="N164" s="11"/>
      <c r="O164" s="12"/>
      <c r="P164" s="13"/>
      <c r="Q164" s="14"/>
      <c r="R164" s="15"/>
      <c r="S164" s="15"/>
      <c r="T164" s="15"/>
    </row>
    <row r="165" spans="1:20" s="62" customFormat="1" ht="24.75" customHeight="1" thickTop="1">
      <c r="A165" s="250"/>
      <c r="B165" s="102"/>
      <c r="C165" s="101"/>
      <c r="D165" s="101"/>
      <c r="E165" s="101"/>
      <c r="F165" s="101"/>
      <c r="G165" s="101"/>
      <c r="H165" s="122"/>
      <c r="I165" s="102"/>
      <c r="J165" s="113"/>
      <c r="L165" s="63"/>
      <c r="M165" s="64"/>
      <c r="N165" s="11"/>
      <c r="O165" s="12"/>
      <c r="P165" s="13"/>
      <c r="Q165" s="14"/>
      <c r="R165" s="15"/>
      <c r="S165" s="15"/>
      <c r="T165" s="15"/>
    </row>
    <row r="166" spans="1:20" s="62" customFormat="1" ht="18" customHeight="1">
      <c r="A166" s="250"/>
      <c r="B166" s="102"/>
      <c r="C166" s="101"/>
      <c r="D166" s="101"/>
      <c r="E166" s="101"/>
      <c r="F166" s="101"/>
      <c r="G166" s="101"/>
      <c r="H166" s="122"/>
      <c r="I166" s="102"/>
      <c r="J166" s="113"/>
      <c r="L166" s="63"/>
      <c r="M166" s="64"/>
      <c r="N166" s="11"/>
      <c r="O166" s="12"/>
      <c r="P166" s="13"/>
      <c r="Q166" s="14"/>
      <c r="R166" s="15"/>
      <c r="S166" s="15"/>
      <c r="T166" s="15"/>
    </row>
    <row r="167" spans="1:20" s="62" customFormat="1" ht="18" customHeight="1">
      <c r="A167" s="250"/>
      <c r="B167" s="102"/>
      <c r="C167" s="101"/>
      <c r="D167" s="101"/>
      <c r="E167" s="101"/>
      <c r="F167" s="101"/>
      <c r="G167" s="101"/>
      <c r="H167" s="122"/>
      <c r="I167" s="102"/>
      <c r="J167" s="113"/>
      <c r="L167" s="63"/>
      <c r="M167" s="64"/>
      <c r="N167" s="11"/>
      <c r="O167" s="12"/>
      <c r="P167" s="13"/>
      <c r="Q167" s="14"/>
      <c r="R167" s="15"/>
      <c r="S167" s="15"/>
      <c r="T167" s="15"/>
    </row>
    <row r="168" spans="1:20" s="62" customFormat="1" ht="18" customHeight="1">
      <c r="A168" s="250"/>
      <c r="B168" s="102"/>
      <c r="C168" s="101"/>
      <c r="D168" s="101"/>
      <c r="E168" s="101"/>
      <c r="F168" s="101"/>
      <c r="G168" s="101"/>
      <c r="H168" s="122"/>
      <c r="I168" s="102"/>
      <c r="J168" s="113"/>
      <c r="L168" s="63"/>
      <c r="M168" s="64"/>
      <c r="N168" s="11"/>
      <c r="O168" s="12"/>
      <c r="P168" s="13"/>
      <c r="Q168" s="14"/>
      <c r="R168" s="15"/>
      <c r="S168" s="15"/>
      <c r="T168" s="15"/>
    </row>
    <row r="169" spans="1:20" s="62" customFormat="1" ht="18" customHeight="1">
      <c r="A169" s="250"/>
      <c r="B169" s="102"/>
      <c r="C169" s="101"/>
      <c r="D169" s="101"/>
      <c r="E169" s="101"/>
      <c r="F169" s="101"/>
      <c r="G169" s="101"/>
      <c r="H169" s="122"/>
      <c r="I169" s="102"/>
      <c r="J169" s="113"/>
      <c r="L169" s="63"/>
      <c r="M169" s="64"/>
      <c r="N169" s="11"/>
      <c r="O169" s="12"/>
      <c r="P169" s="13"/>
      <c r="Q169" s="14"/>
      <c r="R169" s="15"/>
      <c r="S169" s="15"/>
      <c r="T169" s="15"/>
    </row>
    <row r="170" spans="1:20" s="62" customFormat="1" ht="18" customHeight="1">
      <c r="A170" s="250"/>
      <c r="B170" s="102"/>
      <c r="C170" s="101"/>
      <c r="D170" s="101"/>
      <c r="E170" s="101"/>
      <c r="F170" s="101"/>
      <c r="G170" s="101"/>
      <c r="H170" s="122"/>
      <c r="I170" s="102"/>
      <c r="J170" s="113"/>
      <c r="L170" s="63"/>
      <c r="M170" s="64"/>
      <c r="N170" s="11"/>
      <c r="O170" s="12"/>
      <c r="P170" s="13"/>
      <c r="Q170" s="14"/>
      <c r="R170" s="15"/>
      <c r="S170" s="15"/>
      <c r="T170" s="15"/>
    </row>
    <row r="171" spans="1:20" s="62" customFormat="1" ht="18" customHeight="1">
      <c r="A171" s="250"/>
      <c r="B171" s="102"/>
      <c r="C171" s="101"/>
      <c r="D171" s="101"/>
      <c r="E171" s="101"/>
      <c r="F171" s="101"/>
      <c r="G171" s="101"/>
      <c r="H171" s="122"/>
      <c r="I171" s="102"/>
      <c r="J171" s="113"/>
      <c r="L171" s="63"/>
      <c r="M171" s="64"/>
      <c r="N171" s="11"/>
      <c r="O171" s="12"/>
      <c r="P171" s="13"/>
      <c r="Q171" s="14"/>
      <c r="R171" s="15"/>
      <c r="S171" s="15"/>
      <c r="T171" s="15"/>
    </row>
    <row r="172" spans="1:20" s="62" customFormat="1" ht="18" customHeight="1">
      <c r="A172" s="250"/>
      <c r="B172" s="102"/>
      <c r="C172" s="101"/>
      <c r="D172" s="101"/>
      <c r="E172" s="101"/>
      <c r="F172" s="101"/>
      <c r="G172" s="101"/>
      <c r="H172" s="122"/>
      <c r="I172" s="102"/>
      <c r="J172" s="113"/>
      <c r="L172" s="63"/>
      <c r="M172" s="64"/>
      <c r="N172" s="11"/>
      <c r="O172" s="12"/>
      <c r="P172" s="13"/>
      <c r="Q172" s="14"/>
      <c r="R172" s="15"/>
      <c r="S172" s="15"/>
      <c r="T172" s="15"/>
    </row>
    <row r="173" spans="1:20" s="62" customFormat="1" ht="7.5" customHeight="1" thickBot="1">
      <c r="A173" s="251"/>
      <c r="B173" s="181"/>
      <c r="C173" s="180"/>
      <c r="D173" s="180"/>
      <c r="E173" s="180"/>
      <c r="F173" s="180"/>
      <c r="G173" s="180"/>
      <c r="H173" s="252"/>
      <c r="I173" s="181"/>
      <c r="J173" s="182"/>
      <c r="L173" s="63"/>
      <c r="M173" s="64"/>
      <c r="N173" s="11"/>
      <c r="O173" s="12"/>
      <c r="P173" s="13"/>
      <c r="Q173" s="14"/>
      <c r="R173" s="15"/>
      <c r="S173" s="15"/>
      <c r="T173" s="15"/>
    </row>
    <row r="174" spans="1:20" s="62" customFormat="1" ht="10.5" customHeight="1" thickBot="1" thickTop="1">
      <c r="A174" s="253"/>
      <c r="B174" s="102"/>
      <c r="C174" s="101"/>
      <c r="D174" s="101"/>
      <c r="E174" s="101"/>
      <c r="F174" s="101"/>
      <c r="G174" s="101"/>
      <c r="H174" s="122"/>
      <c r="I174" s="102"/>
      <c r="J174" s="102"/>
      <c r="L174" s="63"/>
      <c r="M174" s="64"/>
      <c r="N174" s="11"/>
      <c r="O174" s="12"/>
      <c r="P174" s="13"/>
      <c r="Q174" s="14"/>
      <c r="R174" s="15"/>
      <c r="S174" s="15"/>
      <c r="T174" s="15"/>
    </row>
    <row r="175" spans="1:20" s="62" customFormat="1" ht="24.75" customHeight="1" thickTop="1">
      <c r="A175" s="212" t="s">
        <v>1</v>
      </c>
      <c r="B175" s="60"/>
      <c r="C175" s="4"/>
      <c r="D175" s="213" t="s">
        <v>25</v>
      </c>
      <c r="E175" s="60"/>
      <c r="F175" s="60"/>
      <c r="G175" s="60"/>
      <c r="H175" s="60"/>
      <c r="I175" s="6"/>
      <c r="J175" s="61" t="s">
        <v>26</v>
      </c>
      <c r="L175" s="63"/>
      <c r="M175" s="64"/>
      <c r="N175" s="11"/>
      <c r="O175" s="12"/>
      <c r="P175" s="13"/>
      <c r="Q175" s="14"/>
      <c r="R175" s="15"/>
      <c r="S175" s="15"/>
      <c r="T175" s="15"/>
    </row>
    <row r="176" spans="1:20" s="62" customFormat="1" ht="14.25" customHeight="1">
      <c r="A176" s="214"/>
      <c r="B176" s="112"/>
      <c r="C176" s="254" t="s">
        <v>27</v>
      </c>
      <c r="D176" s="186" t="s">
        <v>28</v>
      </c>
      <c r="E176" s="186"/>
      <c r="F176" s="186" t="s">
        <v>29</v>
      </c>
      <c r="G176" s="186"/>
      <c r="H176" s="255"/>
      <c r="I176" s="256" t="s">
        <v>30</v>
      </c>
      <c r="J176" s="27"/>
      <c r="L176" s="63"/>
      <c r="M176" s="64"/>
      <c r="N176" s="11"/>
      <c r="O176" s="12"/>
      <c r="P176" s="13"/>
      <c r="Q176" s="14"/>
      <c r="R176" s="15"/>
      <c r="S176" s="15"/>
      <c r="T176" s="15"/>
    </row>
    <row r="177" spans="1:20" s="62" customFormat="1" ht="11.25" customHeight="1">
      <c r="A177" s="214"/>
      <c r="B177" s="215" t="s">
        <v>31</v>
      </c>
      <c r="C177" s="257" t="s">
        <v>32</v>
      </c>
      <c r="D177" s="257" t="s">
        <v>33</v>
      </c>
      <c r="E177" s="257" t="s">
        <v>33</v>
      </c>
      <c r="F177" s="257" t="s">
        <v>33</v>
      </c>
      <c r="G177" s="257" t="s">
        <v>17</v>
      </c>
      <c r="H177" s="257" t="s">
        <v>17</v>
      </c>
      <c r="I177" s="258">
        <v>1</v>
      </c>
      <c r="J177" s="259">
        <v>2</v>
      </c>
      <c r="L177" s="63"/>
      <c r="M177" s="64"/>
      <c r="N177" s="11"/>
      <c r="O177" s="12"/>
      <c r="P177" s="13"/>
      <c r="Q177" s="14"/>
      <c r="R177" s="15"/>
      <c r="S177" s="15"/>
      <c r="T177" s="15"/>
    </row>
    <row r="178" spans="1:20" s="62" customFormat="1" ht="13.5" thickBot="1">
      <c r="A178" s="216" t="s">
        <v>12</v>
      </c>
      <c r="B178" s="189" t="s">
        <v>12</v>
      </c>
      <c r="C178" s="260" t="s">
        <v>8</v>
      </c>
      <c r="D178" s="260" t="s">
        <v>34</v>
      </c>
      <c r="E178" s="260" t="s">
        <v>34</v>
      </c>
      <c r="F178" s="260" t="s">
        <v>34</v>
      </c>
      <c r="G178" s="260" t="s">
        <v>34</v>
      </c>
      <c r="H178" s="261" t="s">
        <v>8</v>
      </c>
      <c r="I178" s="262"/>
      <c r="J178" s="263"/>
      <c r="L178" s="63"/>
      <c r="M178" s="64"/>
      <c r="N178" s="11"/>
      <c r="O178" s="12"/>
      <c r="P178" s="13"/>
      <c r="Q178" s="14"/>
      <c r="R178" s="15"/>
      <c r="S178" s="15"/>
      <c r="T178" s="15"/>
    </row>
    <row r="179" spans="1:20" s="62" customFormat="1" ht="24.75" customHeight="1" thickTop="1">
      <c r="A179" s="264" t="s">
        <v>35</v>
      </c>
      <c r="B179" s="265"/>
      <c r="C179" s="266"/>
      <c r="D179" s="266"/>
      <c r="E179" s="266"/>
      <c r="F179" s="266"/>
      <c r="G179" s="267">
        <f aca="true" t="shared" si="1" ref="G179:G205">SUM(D179:F179)</f>
        <v>0</v>
      </c>
      <c r="H179" s="268">
        <f aca="true" t="shared" si="2" ref="H179:H205">C179*G179</f>
        <v>0</v>
      </c>
      <c r="I179" s="269">
        <v>0</v>
      </c>
      <c r="J179" s="270"/>
      <c r="L179" s="63">
        <f>I179*H179</f>
        <v>0</v>
      </c>
      <c r="M179" s="64">
        <f>J179*H179</f>
        <v>0</v>
      </c>
      <c r="N179" s="11"/>
      <c r="O179" s="12"/>
      <c r="P179" s="13"/>
      <c r="Q179" s="14"/>
      <c r="R179" s="15"/>
      <c r="S179" s="15"/>
      <c r="T179" s="15"/>
    </row>
    <row r="180" spans="1:20" s="62" customFormat="1" ht="24.75" customHeight="1">
      <c r="A180" s="271" t="s">
        <v>36</v>
      </c>
      <c r="B180" s="272" t="s">
        <v>12</v>
      </c>
      <c r="C180" s="273"/>
      <c r="D180" s="273"/>
      <c r="E180" s="273"/>
      <c r="F180" s="273"/>
      <c r="G180" s="274">
        <f t="shared" si="1"/>
        <v>0</v>
      </c>
      <c r="H180" s="275">
        <f t="shared" si="2"/>
        <v>0</v>
      </c>
      <c r="I180" s="276">
        <v>0</v>
      </c>
      <c r="J180" s="277">
        <v>0</v>
      </c>
      <c r="L180" s="63">
        <f aca="true" t="shared" si="3" ref="L180:L205">I180*H180</f>
        <v>0</v>
      </c>
      <c r="M180" s="64">
        <f aca="true" t="shared" si="4" ref="M180:M205">J180*H180</f>
        <v>0</v>
      </c>
      <c r="N180" s="11"/>
      <c r="O180" s="12"/>
      <c r="P180" s="13"/>
      <c r="Q180" s="14"/>
      <c r="R180" s="15"/>
      <c r="S180" s="15"/>
      <c r="T180" s="15"/>
    </row>
    <row r="181" spans="1:20" s="62" customFormat="1" ht="24.75" customHeight="1">
      <c r="A181" s="232"/>
      <c r="B181" s="272" t="s">
        <v>12</v>
      </c>
      <c r="C181" s="273">
        <v>0</v>
      </c>
      <c r="D181" s="273">
        <v>0</v>
      </c>
      <c r="E181" s="273">
        <v>0</v>
      </c>
      <c r="F181" s="273">
        <v>0</v>
      </c>
      <c r="G181" s="274">
        <f t="shared" si="1"/>
        <v>0</v>
      </c>
      <c r="H181" s="275">
        <f t="shared" si="2"/>
        <v>0</v>
      </c>
      <c r="I181" s="276">
        <v>0</v>
      </c>
      <c r="J181" s="277">
        <v>0</v>
      </c>
      <c r="L181" s="63">
        <f t="shared" si="3"/>
        <v>0</v>
      </c>
      <c r="M181" s="64">
        <f t="shared" si="4"/>
        <v>0</v>
      </c>
      <c r="N181" s="11"/>
      <c r="O181" s="12"/>
      <c r="P181" s="13"/>
      <c r="Q181" s="14"/>
      <c r="R181" s="15"/>
      <c r="S181" s="15"/>
      <c r="T181" s="15"/>
    </row>
    <row r="182" spans="1:20" s="62" customFormat="1" ht="24.75" customHeight="1">
      <c r="A182" s="232"/>
      <c r="B182" s="272"/>
      <c r="C182" s="273">
        <v>0</v>
      </c>
      <c r="D182" s="273">
        <v>0</v>
      </c>
      <c r="E182" s="273">
        <v>0</v>
      </c>
      <c r="F182" s="273">
        <v>0</v>
      </c>
      <c r="G182" s="274">
        <f t="shared" si="1"/>
        <v>0</v>
      </c>
      <c r="H182" s="275">
        <f t="shared" si="2"/>
        <v>0</v>
      </c>
      <c r="I182" s="276">
        <v>0</v>
      </c>
      <c r="J182" s="277">
        <v>0</v>
      </c>
      <c r="L182" s="63">
        <f t="shared" si="3"/>
        <v>0</v>
      </c>
      <c r="M182" s="64">
        <f t="shared" si="4"/>
        <v>0</v>
      </c>
      <c r="N182" s="11"/>
      <c r="O182" s="12"/>
      <c r="P182" s="13"/>
      <c r="Q182" s="14"/>
      <c r="R182" s="15"/>
      <c r="S182" s="15"/>
      <c r="T182" s="15"/>
    </row>
    <row r="183" spans="1:20" s="62" customFormat="1" ht="24.75" customHeight="1" thickBot="1">
      <c r="A183" s="230"/>
      <c r="B183" s="272"/>
      <c r="C183" s="273">
        <v>0</v>
      </c>
      <c r="D183" s="273">
        <v>0</v>
      </c>
      <c r="E183" s="273">
        <v>0</v>
      </c>
      <c r="F183" s="273">
        <v>0</v>
      </c>
      <c r="G183" s="274">
        <f t="shared" si="1"/>
        <v>0</v>
      </c>
      <c r="H183" s="275">
        <f t="shared" si="2"/>
        <v>0</v>
      </c>
      <c r="I183" s="276">
        <v>0</v>
      </c>
      <c r="J183" s="277">
        <v>0</v>
      </c>
      <c r="L183" s="63">
        <f t="shared" si="3"/>
        <v>0</v>
      </c>
      <c r="M183" s="64">
        <f t="shared" si="4"/>
        <v>0</v>
      </c>
      <c r="N183" s="11"/>
      <c r="O183" s="12"/>
      <c r="P183" s="13"/>
      <c r="Q183" s="14"/>
      <c r="R183" s="15"/>
      <c r="S183" s="15"/>
      <c r="T183" s="15"/>
    </row>
    <row r="184" spans="1:20" s="62" customFormat="1" ht="24.75" customHeight="1" thickTop="1">
      <c r="A184" s="278" t="s">
        <v>36</v>
      </c>
      <c r="B184" s="265"/>
      <c r="C184" s="266"/>
      <c r="D184" s="266"/>
      <c r="E184" s="266"/>
      <c r="F184" s="266"/>
      <c r="G184" s="267">
        <f t="shared" si="1"/>
        <v>0</v>
      </c>
      <c r="H184" s="268">
        <f t="shared" si="2"/>
        <v>0</v>
      </c>
      <c r="I184" s="269">
        <v>0</v>
      </c>
      <c r="J184" s="270"/>
      <c r="L184" s="63">
        <f t="shared" si="3"/>
        <v>0</v>
      </c>
      <c r="M184" s="64">
        <f t="shared" si="4"/>
        <v>0</v>
      </c>
      <c r="N184" s="11"/>
      <c r="O184" s="12"/>
      <c r="P184" s="13"/>
      <c r="Q184" s="14"/>
      <c r="R184" s="15"/>
      <c r="S184" s="15"/>
      <c r="T184" s="15"/>
    </row>
    <row r="185" spans="1:20" s="62" customFormat="1" ht="25.5" customHeight="1">
      <c r="A185" s="232" t="s">
        <v>12</v>
      </c>
      <c r="B185" s="279"/>
      <c r="C185" s="273"/>
      <c r="D185" s="273"/>
      <c r="E185" s="273"/>
      <c r="F185" s="273"/>
      <c r="G185" s="274">
        <f t="shared" si="1"/>
        <v>0</v>
      </c>
      <c r="H185" s="275">
        <f t="shared" si="2"/>
        <v>0</v>
      </c>
      <c r="I185" s="276">
        <v>0</v>
      </c>
      <c r="J185" s="277"/>
      <c r="L185" s="63">
        <f t="shared" si="3"/>
        <v>0</v>
      </c>
      <c r="M185" s="64">
        <f t="shared" si="4"/>
        <v>0</v>
      </c>
      <c r="N185" s="11"/>
      <c r="O185" s="12"/>
      <c r="P185" s="13"/>
      <c r="Q185" s="14"/>
      <c r="R185" s="15"/>
      <c r="S185" s="15"/>
      <c r="T185" s="15"/>
    </row>
    <row r="186" spans="1:20" s="62" customFormat="1" ht="24.75" customHeight="1">
      <c r="A186" s="232"/>
      <c r="B186" s="272"/>
      <c r="C186" s="273">
        <v>0</v>
      </c>
      <c r="D186" s="273">
        <v>0</v>
      </c>
      <c r="E186" s="273">
        <v>0</v>
      </c>
      <c r="F186" s="273">
        <v>0</v>
      </c>
      <c r="G186" s="274">
        <f t="shared" si="1"/>
        <v>0</v>
      </c>
      <c r="H186" s="275">
        <f t="shared" si="2"/>
        <v>0</v>
      </c>
      <c r="I186" s="276">
        <v>0</v>
      </c>
      <c r="J186" s="277">
        <v>0</v>
      </c>
      <c r="L186" s="63">
        <f t="shared" si="3"/>
        <v>0</v>
      </c>
      <c r="M186" s="64">
        <f t="shared" si="4"/>
        <v>0</v>
      </c>
      <c r="N186" s="11"/>
      <c r="O186" s="12"/>
      <c r="P186" s="13"/>
      <c r="Q186" s="14"/>
      <c r="R186" s="15"/>
      <c r="S186" s="15"/>
      <c r="T186" s="15"/>
    </row>
    <row r="187" spans="1:20" s="62" customFormat="1" ht="24.75" customHeight="1">
      <c r="A187" s="232"/>
      <c r="B187" s="272"/>
      <c r="C187" s="273">
        <v>0</v>
      </c>
      <c r="D187" s="273">
        <v>0</v>
      </c>
      <c r="E187" s="273">
        <v>0</v>
      </c>
      <c r="F187" s="273">
        <v>0</v>
      </c>
      <c r="G187" s="274">
        <f t="shared" si="1"/>
        <v>0</v>
      </c>
      <c r="H187" s="275">
        <f t="shared" si="2"/>
        <v>0</v>
      </c>
      <c r="I187" s="276">
        <v>0</v>
      </c>
      <c r="J187" s="277">
        <v>0</v>
      </c>
      <c r="L187" s="63">
        <f t="shared" si="3"/>
        <v>0</v>
      </c>
      <c r="M187" s="64">
        <f t="shared" si="4"/>
        <v>0</v>
      </c>
      <c r="N187" s="11"/>
      <c r="O187" s="12"/>
      <c r="P187" s="13"/>
      <c r="Q187" s="14"/>
      <c r="R187" s="15"/>
      <c r="S187" s="15"/>
      <c r="T187" s="15"/>
    </row>
    <row r="188" spans="1:20" s="62" customFormat="1" ht="24.75" customHeight="1">
      <c r="A188" s="232"/>
      <c r="B188" s="272"/>
      <c r="C188" s="273">
        <v>0</v>
      </c>
      <c r="D188" s="273">
        <v>0</v>
      </c>
      <c r="E188" s="273">
        <v>0</v>
      </c>
      <c r="F188" s="273">
        <v>0</v>
      </c>
      <c r="G188" s="274">
        <f t="shared" si="1"/>
        <v>0</v>
      </c>
      <c r="H188" s="275">
        <f t="shared" si="2"/>
        <v>0</v>
      </c>
      <c r="I188" s="276">
        <v>0</v>
      </c>
      <c r="J188" s="277">
        <v>0</v>
      </c>
      <c r="L188" s="63">
        <f t="shared" si="3"/>
        <v>0</v>
      </c>
      <c r="M188" s="64">
        <f t="shared" si="4"/>
        <v>0</v>
      </c>
      <c r="N188" s="11"/>
      <c r="O188" s="12"/>
      <c r="P188" s="13"/>
      <c r="Q188" s="14"/>
      <c r="R188" s="15"/>
      <c r="S188" s="15"/>
      <c r="T188" s="15"/>
    </row>
    <row r="189" spans="1:20" s="62" customFormat="1" ht="24.75" customHeight="1">
      <c r="A189" s="225"/>
      <c r="B189" s="272"/>
      <c r="C189" s="273">
        <v>0</v>
      </c>
      <c r="D189" s="273">
        <v>0</v>
      </c>
      <c r="E189" s="273">
        <v>0</v>
      </c>
      <c r="F189" s="273">
        <v>0</v>
      </c>
      <c r="G189" s="274">
        <f t="shared" si="1"/>
        <v>0</v>
      </c>
      <c r="H189" s="275">
        <f t="shared" si="2"/>
        <v>0</v>
      </c>
      <c r="I189" s="276">
        <v>0</v>
      </c>
      <c r="J189" s="277">
        <v>0</v>
      </c>
      <c r="L189" s="63">
        <f t="shared" si="3"/>
        <v>0</v>
      </c>
      <c r="M189" s="64">
        <f t="shared" si="4"/>
        <v>0</v>
      </c>
      <c r="N189" s="11"/>
      <c r="O189" s="12"/>
      <c r="P189" s="13"/>
      <c r="Q189" s="14"/>
      <c r="R189" s="15"/>
      <c r="S189" s="15"/>
      <c r="T189" s="15"/>
    </row>
    <row r="190" spans="1:20" s="62" customFormat="1" ht="24.75" customHeight="1" thickBot="1">
      <c r="A190" s="230"/>
      <c r="B190" s="272"/>
      <c r="C190" s="273">
        <v>0</v>
      </c>
      <c r="D190" s="273">
        <v>0</v>
      </c>
      <c r="E190" s="273">
        <v>0</v>
      </c>
      <c r="F190" s="273">
        <v>0</v>
      </c>
      <c r="G190" s="274">
        <f t="shared" si="1"/>
        <v>0</v>
      </c>
      <c r="H190" s="275">
        <f t="shared" si="2"/>
        <v>0</v>
      </c>
      <c r="I190" s="276">
        <v>0</v>
      </c>
      <c r="J190" s="277">
        <v>0</v>
      </c>
      <c r="L190" s="63">
        <f t="shared" si="3"/>
        <v>0</v>
      </c>
      <c r="M190" s="64">
        <f t="shared" si="4"/>
        <v>0</v>
      </c>
      <c r="N190" s="11"/>
      <c r="O190" s="12"/>
      <c r="P190" s="13"/>
      <c r="Q190" s="14"/>
      <c r="R190" s="15"/>
      <c r="S190" s="15"/>
      <c r="T190" s="15"/>
    </row>
    <row r="191" spans="1:20" s="62" customFormat="1" ht="24.75" customHeight="1" thickTop="1">
      <c r="A191" s="264" t="s">
        <v>37</v>
      </c>
      <c r="B191" s="265" t="s">
        <v>12</v>
      </c>
      <c r="C191" s="266">
        <v>0</v>
      </c>
      <c r="D191" s="266">
        <v>0</v>
      </c>
      <c r="E191" s="266">
        <v>0</v>
      </c>
      <c r="F191" s="266">
        <v>0</v>
      </c>
      <c r="G191" s="267">
        <f t="shared" si="1"/>
        <v>0</v>
      </c>
      <c r="H191" s="268">
        <f t="shared" si="2"/>
        <v>0</v>
      </c>
      <c r="I191" s="269">
        <v>0</v>
      </c>
      <c r="J191" s="270"/>
      <c r="L191" s="63">
        <f t="shared" si="3"/>
        <v>0</v>
      </c>
      <c r="M191" s="64">
        <f t="shared" si="4"/>
        <v>0</v>
      </c>
      <c r="N191" s="11"/>
      <c r="O191" s="12"/>
      <c r="P191" s="13"/>
      <c r="Q191" s="14"/>
      <c r="R191" s="15"/>
      <c r="S191" s="15"/>
      <c r="T191" s="15"/>
    </row>
    <row r="192" spans="1:20" s="62" customFormat="1" ht="24.75" customHeight="1">
      <c r="A192" s="232" t="s">
        <v>38</v>
      </c>
      <c r="B192" s="272"/>
      <c r="C192" s="273">
        <v>0</v>
      </c>
      <c r="D192" s="273">
        <v>0</v>
      </c>
      <c r="E192" s="273">
        <v>0</v>
      </c>
      <c r="F192" s="273">
        <v>0</v>
      </c>
      <c r="G192" s="274">
        <f t="shared" si="1"/>
        <v>0</v>
      </c>
      <c r="H192" s="275">
        <f t="shared" si="2"/>
        <v>0</v>
      </c>
      <c r="I192" s="276">
        <v>0</v>
      </c>
      <c r="J192" s="277">
        <v>0</v>
      </c>
      <c r="L192" s="63">
        <f t="shared" si="3"/>
        <v>0</v>
      </c>
      <c r="M192" s="64">
        <f t="shared" si="4"/>
        <v>0</v>
      </c>
      <c r="N192" s="11"/>
      <c r="O192" s="12"/>
      <c r="P192" s="13"/>
      <c r="Q192" s="14"/>
      <c r="R192" s="15"/>
      <c r="S192" s="15"/>
      <c r="T192" s="15"/>
    </row>
    <row r="193" spans="1:20" s="62" customFormat="1" ht="24.75" customHeight="1">
      <c r="A193" s="225" t="s">
        <v>39</v>
      </c>
      <c r="B193" s="272" t="s">
        <v>12</v>
      </c>
      <c r="C193" s="273">
        <v>0</v>
      </c>
      <c r="D193" s="273">
        <v>0</v>
      </c>
      <c r="E193" s="273">
        <v>0</v>
      </c>
      <c r="F193" s="273">
        <v>0</v>
      </c>
      <c r="G193" s="274">
        <f t="shared" si="1"/>
        <v>0</v>
      </c>
      <c r="H193" s="275">
        <f t="shared" si="2"/>
        <v>0</v>
      </c>
      <c r="I193" s="276">
        <v>0</v>
      </c>
      <c r="J193" s="277">
        <v>0</v>
      </c>
      <c r="L193" s="63">
        <f t="shared" si="3"/>
        <v>0</v>
      </c>
      <c r="M193" s="64">
        <f t="shared" si="4"/>
        <v>0</v>
      </c>
      <c r="N193" s="11"/>
      <c r="O193" s="12"/>
      <c r="P193" s="13"/>
      <c r="Q193" s="14"/>
      <c r="R193" s="15"/>
      <c r="S193" s="15"/>
      <c r="T193" s="15"/>
    </row>
    <row r="194" spans="1:20" s="62" customFormat="1" ht="24.75" customHeight="1">
      <c r="A194" s="225" t="s">
        <v>40</v>
      </c>
      <c r="B194" s="280" t="s">
        <v>41</v>
      </c>
      <c r="C194" s="273"/>
      <c r="D194" s="273"/>
      <c r="E194" s="273"/>
      <c r="F194" s="273"/>
      <c r="G194" s="274">
        <f t="shared" si="1"/>
        <v>0</v>
      </c>
      <c r="H194" s="275">
        <f t="shared" si="2"/>
        <v>0</v>
      </c>
      <c r="I194" s="276">
        <v>0</v>
      </c>
      <c r="J194" s="277">
        <v>0</v>
      </c>
      <c r="L194" s="63">
        <f t="shared" si="3"/>
        <v>0</v>
      </c>
      <c r="M194" s="64">
        <f t="shared" si="4"/>
        <v>0</v>
      </c>
      <c r="N194" s="11"/>
      <c r="O194" s="12"/>
      <c r="P194" s="13"/>
      <c r="Q194" s="14"/>
      <c r="R194" s="15"/>
      <c r="S194" s="15"/>
      <c r="T194" s="15"/>
    </row>
    <row r="195" spans="1:20" s="62" customFormat="1" ht="24.75" customHeight="1">
      <c r="A195" s="225"/>
      <c r="B195" s="272"/>
      <c r="C195" s="273">
        <v>0</v>
      </c>
      <c r="D195" s="273">
        <v>0</v>
      </c>
      <c r="E195" s="273">
        <v>0</v>
      </c>
      <c r="F195" s="273">
        <v>0</v>
      </c>
      <c r="G195" s="274">
        <f t="shared" si="1"/>
        <v>0</v>
      </c>
      <c r="H195" s="275">
        <f t="shared" si="2"/>
        <v>0</v>
      </c>
      <c r="I195" s="276">
        <v>0</v>
      </c>
      <c r="J195" s="277">
        <v>0</v>
      </c>
      <c r="L195" s="63">
        <f t="shared" si="3"/>
        <v>0</v>
      </c>
      <c r="M195" s="64">
        <f t="shared" si="4"/>
        <v>0</v>
      </c>
      <c r="N195" s="11"/>
      <c r="O195" s="12"/>
      <c r="P195" s="13"/>
      <c r="Q195" s="14"/>
      <c r="R195" s="15"/>
      <c r="S195" s="15"/>
      <c r="T195" s="15"/>
    </row>
    <row r="196" spans="1:20" s="62" customFormat="1" ht="24.75" customHeight="1" thickBot="1">
      <c r="A196" s="230"/>
      <c r="B196" s="272"/>
      <c r="C196" s="273">
        <v>0</v>
      </c>
      <c r="D196" s="273">
        <v>0</v>
      </c>
      <c r="E196" s="273">
        <v>0</v>
      </c>
      <c r="F196" s="273">
        <v>0</v>
      </c>
      <c r="G196" s="274">
        <f t="shared" si="1"/>
        <v>0</v>
      </c>
      <c r="H196" s="275">
        <f t="shared" si="2"/>
        <v>0</v>
      </c>
      <c r="I196" s="276">
        <v>0</v>
      </c>
      <c r="J196" s="277">
        <v>0</v>
      </c>
      <c r="L196" s="63">
        <f t="shared" si="3"/>
        <v>0</v>
      </c>
      <c r="M196" s="64">
        <f t="shared" si="4"/>
        <v>0</v>
      </c>
      <c r="N196" s="11"/>
      <c r="O196" s="12"/>
      <c r="P196" s="13"/>
      <c r="Q196" s="14"/>
      <c r="R196" s="15"/>
      <c r="S196" s="15"/>
      <c r="T196" s="15"/>
    </row>
    <row r="197" spans="1:20" s="62" customFormat="1" ht="24.75" customHeight="1" thickTop="1">
      <c r="A197" s="264" t="s">
        <v>42</v>
      </c>
      <c r="B197" s="265"/>
      <c r="C197" s="266"/>
      <c r="D197" s="266"/>
      <c r="E197" s="266"/>
      <c r="F197" s="266">
        <v>0</v>
      </c>
      <c r="G197" s="267">
        <f t="shared" si="1"/>
        <v>0</v>
      </c>
      <c r="H197" s="268">
        <f t="shared" si="2"/>
        <v>0</v>
      </c>
      <c r="I197" s="269">
        <v>0</v>
      </c>
      <c r="J197" s="270"/>
      <c r="L197" s="63">
        <f t="shared" si="3"/>
        <v>0</v>
      </c>
      <c r="M197" s="64">
        <f t="shared" si="4"/>
        <v>0</v>
      </c>
      <c r="N197" s="11"/>
      <c r="O197" s="12"/>
      <c r="P197" s="13"/>
      <c r="Q197" s="14"/>
      <c r="R197" s="15"/>
      <c r="S197" s="15"/>
      <c r="T197" s="15"/>
    </row>
    <row r="198" spans="1:20" s="62" customFormat="1" ht="24.75" customHeight="1">
      <c r="A198" s="242"/>
      <c r="B198" s="272"/>
      <c r="C198" s="273"/>
      <c r="D198" s="273"/>
      <c r="E198" s="273"/>
      <c r="F198" s="273"/>
      <c r="G198" s="274">
        <f t="shared" si="1"/>
        <v>0</v>
      </c>
      <c r="H198" s="275">
        <f t="shared" si="2"/>
        <v>0</v>
      </c>
      <c r="I198" s="276">
        <v>0</v>
      </c>
      <c r="J198" s="277"/>
      <c r="L198" s="63">
        <f t="shared" si="3"/>
        <v>0</v>
      </c>
      <c r="M198" s="64">
        <f t="shared" si="4"/>
        <v>0</v>
      </c>
      <c r="N198" s="11"/>
      <c r="O198" s="12"/>
      <c r="P198" s="13"/>
      <c r="Q198" s="14"/>
      <c r="R198" s="15"/>
      <c r="S198" s="15"/>
      <c r="T198" s="15"/>
    </row>
    <row r="199" spans="1:20" s="62" customFormat="1" ht="24.75" customHeight="1">
      <c r="A199" s="242"/>
      <c r="B199" s="272"/>
      <c r="C199" s="273">
        <v>0</v>
      </c>
      <c r="D199" s="273">
        <v>0</v>
      </c>
      <c r="E199" s="273">
        <v>0</v>
      </c>
      <c r="F199" s="273">
        <v>0</v>
      </c>
      <c r="G199" s="274">
        <f t="shared" si="1"/>
        <v>0</v>
      </c>
      <c r="H199" s="275">
        <f t="shared" si="2"/>
        <v>0</v>
      </c>
      <c r="I199" s="276">
        <v>0</v>
      </c>
      <c r="J199" s="277">
        <v>0</v>
      </c>
      <c r="L199" s="63">
        <f t="shared" si="3"/>
        <v>0</v>
      </c>
      <c r="M199" s="64">
        <f t="shared" si="4"/>
        <v>0</v>
      </c>
      <c r="N199" s="11"/>
      <c r="O199" s="12"/>
      <c r="P199" s="13"/>
      <c r="Q199" s="14"/>
      <c r="R199" s="15"/>
      <c r="S199" s="15"/>
      <c r="T199" s="15"/>
    </row>
    <row r="200" spans="1:20" s="62" customFormat="1" ht="24.75" customHeight="1">
      <c r="A200" s="242"/>
      <c r="B200" s="272"/>
      <c r="C200" s="273">
        <v>0</v>
      </c>
      <c r="D200" s="273">
        <v>0</v>
      </c>
      <c r="E200" s="273">
        <v>0</v>
      </c>
      <c r="F200" s="273">
        <v>0</v>
      </c>
      <c r="G200" s="274">
        <f t="shared" si="1"/>
        <v>0</v>
      </c>
      <c r="H200" s="275">
        <f t="shared" si="2"/>
        <v>0</v>
      </c>
      <c r="I200" s="276">
        <v>0</v>
      </c>
      <c r="J200" s="277">
        <v>0</v>
      </c>
      <c r="L200" s="63">
        <f t="shared" si="3"/>
        <v>0</v>
      </c>
      <c r="M200" s="64">
        <f t="shared" si="4"/>
        <v>0</v>
      </c>
      <c r="N200" s="11"/>
      <c r="O200" s="12"/>
      <c r="P200" s="13"/>
      <c r="Q200" s="14"/>
      <c r="R200" s="15"/>
      <c r="S200" s="15"/>
      <c r="T200" s="15"/>
    </row>
    <row r="201" spans="1:20" s="62" customFormat="1" ht="24.75" customHeight="1">
      <c r="A201" s="242"/>
      <c r="B201" s="272"/>
      <c r="C201" s="273">
        <v>0</v>
      </c>
      <c r="D201" s="273">
        <v>0</v>
      </c>
      <c r="E201" s="273">
        <v>0</v>
      </c>
      <c r="F201" s="273">
        <v>0</v>
      </c>
      <c r="G201" s="274">
        <f t="shared" si="1"/>
        <v>0</v>
      </c>
      <c r="H201" s="275">
        <f t="shared" si="2"/>
        <v>0</v>
      </c>
      <c r="I201" s="276">
        <v>0</v>
      </c>
      <c r="J201" s="277">
        <v>0</v>
      </c>
      <c r="L201" s="63">
        <f t="shared" si="3"/>
        <v>0</v>
      </c>
      <c r="M201" s="64">
        <f t="shared" si="4"/>
        <v>0</v>
      </c>
      <c r="N201" s="11"/>
      <c r="O201" s="12"/>
      <c r="P201" s="13"/>
      <c r="Q201" s="14"/>
      <c r="R201" s="15"/>
      <c r="S201" s="15"/>
      <c r="T201" s="15"/>
    </row>
    <row r="202" spans="1:20" s="62" customFormat="1" ht="24.75" customHeight="1">
      <c r="A202" s="242"/>
      <c r="B202" s="272"/>
      <c r="C202" s="273">
        <v>0</v>
      </c>
      <c r="D202" s="273">
        <v>0</v>
      </c>
      <c r="E202" s="273">
        <v>0</v>
      </c>
      <c r="F202" s="273">
        <v>0</v>
      </c>
      <c r="G202" s="274">
        <f t="shared" si="1"/>
        <v>0</v>
      </c>
      <c r="H202" s="275">
        <f t="shared" si="2"/>
        <v>0</v>
      </c>
      <c r="I202" s="276">
        <v>0</v>
      </c>
      <c r="J202" s="277">
        <v>0</v>
      </c>
      <c r="L202" s="63">
        <f t="shared" si="3"/>
        <v>0</v>
      </c>
      <c r="M202" s="64">
        <f t="shared" si="4"/>
        <v>0</v>
      </c>
      <c r="N202" s="11"/>
      <c r="O202" s="12"/>
      <c r="P202" s="13"/>
      <c r="Q202" s="14"/>
      <c r="R202" s="15"/>
      <c r="S202" s="15"/>
      <c r="T202" s="15"/>
    </row>
    <row r="203" spans="1:20" s="62" customFormat="1" ht="24.75" customHeight="1">
      <c r="A203" s="242"/>
      <c r="B203" s="272"/>
      <c r="C203" s="273">
        <v>0</v>
      </c>
      <c r="D203" s="273">
        <v>0</v>
      </c>
      <c r="E203" s="273">
        <v>0</v>
      </c>
      <c r="F203" s="273">
        <v>0</v>
      </c>
      <c r="G203" s="274">
        <f t="shared" si="1"/>
        <v>0</v>
      </c>
      <c r="H203" s="275">
        <f t="shared" si="2"/>
        <v>0</v>
      </c>
      <c r="I203" s="276">
        <v>0</v>
      </c>
      <c r="J203" s="277">
        <v>0</v>
      </c>
      <c r="L203" s="63">
        <f t="shared" si="3"/>
        <v>0</v>
      </c>
      <c r="M203" s="64">
        <f t="shared" si="4"/>
        <v>0</v>
      </c>
      <c r="N203" s="11"/>
      <c r="O203" s="12"/>
      <c r="P203" s="13"/>
      <c r="Q203" s="14"/>
      <c r="R203" s="15"/>
      <c r="S203" s="15"/>
      <c r="T203" s="15"/>
    </row>
    <row r="204" spans="1:20" s="62" customFormat="1" ht="24.75" customHeight="1">
      <c r="A204" s="242"/>
      <c r="B204" s="272"/>
      <c r="C204" s="273">
        <v>0</v>
      </c>
      <c r="D204" s="273">
        <v>0</v>
      </c>
      <c r="E204" s="273">
        <v>0</v>
      </c>
      <c r="F204" s="273">
        <v>0</v>
      </c>
      <c r="G204" s="274">
        <f t="shared" si="1"/>
        <v>0</v>
      </c>
      <c r="H204" s="275">
        <f t="shared" si="2"/>
        <v>0</v>
      </c>
      <c r="I204" s="276"/>
      <c r="J204" s="277">
        <v>0</v>
      </c>
      <c r="L204" s="63">
        <f t="shared" si="3"/>
        <v>0</v>
      </c>
      <c r="M204" s="64">
        <f t="shared" si="4"/>
        <v>0</v>
      </c>
      <c r="N204" s="11"/>
      <c r="O204" s="12"/>
      <c r="P204" s="13"/>
      <c r="Q204" s="14"/>
      <c r="R204" s="15"/>
      <c r="S204" s="15"/>
      <c r="T204" s="15"/>
    </row>
    <row r="205" spans="1:20" s="62" customFormat="1" ht="24.75" customHeight="1" thickBot="1">
      <c r="A205" s="243"/>
      <c r="B205" s="281"/>
      <c r="C205" s="282">
        <v>0</v>
      </c>
      <c r="D205" s="282">
        <v>0</v>
      </c>
      <c r="E205" s="282">
        <v>0</v>
      </c>
      <c r="F205" s="282">
        <v>0</v>
      </c>
      <c r="G205" s="283">
        <f t="shared" si="1"/>
        <v>0</v>
      </c>
      <c r="H205" s="284">
        <f t="shared" si="2"/>
        <v>0</v>
      </c>
      <c r="I205" s="285">
        <v>0</v>
      </c>
      <c r="J205" s="286">
        <v>0</v>
      </c>
      <c r="L205" s="63">
        <f t="shared" si="3"/>
        <v>0</v>
      </c>
      <c r="M205" s="64">
        <f t="shared" si="4"/>
        <v>0</v>
      </c>
      <c r="N205" s="11"/>
      <c r="O205" s="12"/>
      <c r="P205" s="13"/>
      <c r="Q205" s="14"/>
      <c r="R205" s="15"/>
      <c r="S205" s="15"/>
      <c r="T205" s="15"/>
    </row>
    <row r="206" spans="1:20" s="62" customFormat="1" ht="24.75" customHeight="1" thickBot="1" thickTop="1">
      <c r="A206" s="287" t="s">
        <v>43</v>
      </c>
      <c r="B206" s="160"/>
      <c r="C206" s="160"/>
      <c r="D206" s="160"/>
      <c r="E206" s="160"/>
      <c r="F206" s="160"/>
      <c r="G206" s="249" t="s">
        <v>24</v>
      </c>
      <c r="H206" s="288">
        <f>SUM(H179:H205)</f>
        <v>0</v>
      </c>
      <c r="I206" s="160"/>
      <c r="J206" s="21"/>
      <c r="L206" s="63"/>
      <c r="M206" s="64"/>
      <c r="N206" s="11"/>
      <c r="O206" s="12"/>
      <c r="P206" s="13"/>
      <c r="Q206" s="14"/>
      <c r="R206" s="15"/>
      <c r="S206" s="15"/>
      <c r="T206" s="15"/>
    </row>
    <row r="207" spans="1:20" s="62" customFormat="1" ht="24.75" customHeight="1" thickTop="1">
      <c r="A207" s="289" t="s">
        <v>44</v>
      </c>
      <c r="B207" s="102"/>
      <c r="C207" s="101"/>
      <c r="D207" s="101"/>
      <c r="E207" s="101"/>
      <c r="F207" s="101"/>
      <c r="G207" s="101"/>
      <c r="H207" s="122"/>
      <c r="I207" s="102"/>
      <c r="J207" s="113"/>
      <c r="L207" s="63"/>
      <c r="M207" s="64"/>
      <c r="N207" s="11"/>
      <c r="O207" s="12"/>
      <c r="P207" s="13"/>
      <c r="Q207" s="14"/>
      <c r="R207" s="15"/>
      <c r="S207" s="15"/>
      <c r="T207" s="15"/>
    </row>
    <row r="208" spans="1:20" s="62" customFormat="1" ht="18.75" customHeight="1" thickBot="1">
      <c r="A208" s="290"/>
      <c r="B208" s="181"/>
      <c r="C208" s="180"/>
      <c r="D208" s="180"/>
      <c r="E208" s="180"/>
      <c r="F208" s="180"/>
      <c r="G208" s="180"/>
      <c r="H208" s="252"/>
      <c r="I208" s="181"/>
      <c r="J208" s="182"/>
      <c r="L208" s="63"/>
      <c r="M208" s="64"/>
      <c r="N208" s="11"/>
      <c r="O208" s="12"/>
      <c r="P208" s="13"/>
      <c r="Q208" s="14"/>
      <c r="R208" s="15"/>
      <c r="S208" s="15"/>
      <c r="T208" s="15"/>
    </row>
    <row r="209" spans="1:20" s="62" customFormat="1" ht="6" customHeight="1" thickBot="1" thickTop="1">
      <c r="A209" s="291"/>
      <c r="H209" s="8"/>
      <c r="I209" s="292"/>
      <c r="J209" s="292"/>
      <c r="L209" s="63"/>
      <c r="M209" s="64"/>
      <c r="N209" s="11"/>
      <c r="O209" s="12"/>
      <c r="P209" s="13"/>
      <c r="Q209" s="14"/>
      <c r="R209" s="15"/>
      <c r="S209" s="15"/>
      <c r="T209" s="15"/>
    </row>
    <row r="210" spans="1:20" s="62" customFormat="1" ht="24.75" customHeight="1" thickTop="1">
      <c r="A210" s="212" t="s">
        <v>1</v>
      </c>
      <c r="B210" s="293"/>
      <c r="C210" s="294"/>
      <c r="D210" s="213" t="s">
        <v>45</v>
      </c>
      <c r="E210" s="60"/>
      <c r="F210" s="60"/>
      <c r="G210" s="60"/>
      <c r="H210" s="60"/>
      <c r="I210" s="6"/>
      <c r="J210" s="61" t="s">
        <v>46</v>
      </c>
      <c r="L210" s="63"/>
      <c r="M210" s="64"/>
      <c r="N210" s="11"/>
      <c r="O210" s="12"/>
      <c r="P210" s="13"/>
      <c r="Q210" s="14"/>
      <c r="R210" s="15"/>
      <c r="S210" s="15"/>
      <c r="T210" s="15"/>
    </row>
    <row r="211" spans="1:20" s="62" customFormat="1" ht="12" customHeight="1">
      <c r="A211" s="214"/>
      <c r="B211" s="112"/>
      <c r="C211" s="254" t="s">
        <v>12</v>
      </c>
      <c r="D211" s="170"/>
      <c r="E211" s="170"/>
      <c r="F211" s="186" t="s">
        <v>29</v>
      </c>
      <c r="G211" s="186" t="s">
        <v>47</v>
      </c>
      <c r="H211" s="186"/>
      <c r="I211" s="262" t="s">
        <v>30</v>
      </c>
      <c r="J211" s="27"/>
      <c r="L211" s="63"/>
      <c r="M211" s="64"/>
      <c r="N211" s="11"/>
      <c r="O211" s="12"/>
      <c r="P211" s="13"/>
      <c r="Q211" s="14"/>
      <c r="R211" s="15"/>
      <c r="S211" s="15"/>
      <c r="T211" s="15"/>
    </row>
    <row r="212" spans="1:20" s="62" customFormat="1" ht="11.25" customHeight="1">
      <c r="A212" s="214"/>
      <c r="B212" s="215" t="s">
        <v>31</v>
      </c>
      <c r="C212" s="257" t="s">
        <v>48</v>
      </c>
      <c r="D212" s="186" t="s">
        <v>49</v>
      </c>
      <c r="E212" s="186" t="s">
        <v>33</v>
      </c>
      <c r="F212" s="186" t="s">
        <v>33</v>
      </c>
      <c r="G212" s="295" t="s">
        <v>50</v>
      </c>
      <c r="H212" s="257" t="s">
        <v>17</v>
      </c>
      <c r="I212" s="258">
        <v>1</v>
      </c>
      <c r="J212" s="259">
        <v>2</v>
      </c>
      <c r="L212" s="63"/>
      <c r="M212" s="64"/>
      <c r="N212" s="11"/>
      <c r="O212" s="12"/>
      <c r="P212" s="13"/>
      <c r="Q212" s="14"/>
      <c r="R212" s="15"/>
      <c r="S212" s="15"/>
      <c r="T212" s="15"/>
    </row>
    <row r="213" spans="1:20" s="62" customFormat="1" ht="13.5" thickBot="1">
      <c r="A213" s="216" t="s">
        <v>12</v>
      </c>
      <c r="B213" s="189" t="s">
        <v>12</v>
      </c>
      <c r="C213" s="260" t="s">
        <v>51</v>
      </c>
      <c r="D213" s="260" t="s">
        <v>34</v>
      </c>
      <c r="E213" s="260" t="s">
        <v>34</v>
      </c>
      <c r="F213" s="260" t="s">
        <v>52</v>
      </c>
      <c r="G213" s="260" t="s">
        <v>8</v>
      </c>
      <c r="H213" s="261" t="s">
        <v>8</v>
      </c>
      <c r="I213" s="262"/>
      <c r="J213" s="263"/>
      <c r="L213" s="63"/>
      <c r="M213" s="64"/>
      <c r="N213" s="11"/>
      <c r="O213" s="12"/>
      <c r="P213" s="13"/>
      <c r="Q213" s="14"/>
      <c r="R213" s="15"/>
      <c r="S213" s="15"/>
      <c r="T213" s="15"/>
    </row>
    <row r="214" spans="1:20" s="62" customFormat="1" ht="24.75" customHeight="1" thickTop="1">
      <c r="A214" s="296" t="s">
        <v>53</v>
      </c>
      <c r="B214" s="297"/>
      <c r="C214" s="298"/>
      <c r="D214" s="298"/>
      <c r="E214" s="298"/>
      <c r="F214" s="298"/>
      <c r="G214" s="298">
        <v>0</v>
      </c>
      <c r="H214" s="299"/>
      <c r="I214" s="300" t="s">
        <v>12</v>
      </c>
      <c r="J214" s="301"/>
      <c r="L214" s="63"/>
      <c r="M214" s="64"/>
      <c r="N214" s="11">
        <f>J214*H214</f>
        <v>0</v>
      </c>
      <c r="O214" s="12"/>
      <c r="P214" s="13"/>
      <c r="Q214" s="14"/>
      <c r="R214" s="15"/>
      <c r="S214" s="15"/>
      <c r="T214" s="15"/>
    </row>
    <row r="215" spans="1:20" s="62" customFormat="1" ht="25.5" customHeight="1" thickBot="1">
      <c r="A215" s="302" t="s">
        <v>54</v>
      </c>
      <c r="B215" s="303"/>
      <c r="C215" s="304"/>
      <c r="D215" s="304"/>
      <c r="E215" s="304"/>
      <c r="F215" s="304"/>
      <c r="G215" s="304">
        <v>0</v>
      </c>
      <c r="H215" s="305">
        <f>C214*C215+D214*D215+E214*E215+F214*F215+G214*G215</f>
        <v>0</v>
      </c>
      <c r="I215" s="306"/>
      <c r="J215" s="307"/>
      <c r="K215" s="8"/>
      <c r="L215" s="63"/>
      <c r="M215" s="64"/>
      <c r="N215" s="11">
        <f aca="true" t="shared" si="5" ref="N215:N239">J215*H215</f>
        <v>0</v>
      </c>
      <c r="O215" s="12"/>
      <c r="P215" s="13"/>
      <c r="Q215" s="14"/>
      <c r="R215" s="15"/>
      <c r="S215" s="15"/>
      <c r="T215" s="15"/>
    </row>
    <row r="216" spans="1:20" s="62" customFormat="1" ht="24.75" customHeight="1">
      <c r="A216" s="308" t="s">
        <v>53</v>
      </c>
      <c r="B216" s="309"/>
      <c r="C216" s="310"/>
      <c r="D216" s="310"/>
      <c r="E216" s="310"/>
      <c r="F216" s="310"/>
      <c r="G216" s="310">
        <v>0</v>
      </c>
      <c r="H216" s="311"/>
      <c r="I216" s="312" t="s">
        <v>12</v>
      </c>
      <c r="J216" s="313"/>
      <c r="K216" s="8"/>
      <c r="L216" s="63"/>
      <c r="M216" s="64"/>
      <c r="N216" s="11">
        <f t="shared" si="5"/>
        <v>0</v>
      </c>
      <c r="O216" s="12"/>
      <c r="P216" s="13"/>
      <c r="Q216" s="14"/>
      <c r="R216" s="15"/>
      <c r="S216" s="15"/>
      <c r="T216" s="15"/>
    </row>
    <row r="217" spans="1:20" s="62" customFormat="1" ht="24.75" customHeight="1" thickBot="1">
      <c r="A217" s="302" t="s">
        <v>54</v>
      </c>
      <c r="B217" s="303"/>
      <c r="C217" s="304"/>
      <c r="D217" s="304"/>
      <c r="E217" s="304"/>
      <c r="F217" s="304"/>
      <c r="G217" s="304">
        <v>0</v>
      </c>
      <c r="H217" s="305">
        <f>C216*C217+D216*D217+E216*E217+F216*F217+G216*G217</f>
        <v>0</v>
      </c>
      <c r="I217" s="306">
        <v>0</v>
      </c>
      <c r="J217" s="307"/>
      <c r="K217" s="8"/>
      <c r="L217" s="63"/>
      <c r="M217" s="64"/>
      <c r="N217" s="11">
        <f t="shared" si="5"/>
        <v>0</v>
      </c>
      <c r="O217" s="12"/>
      <c r="P217" s="13"/>
      <c r="Q217" s="14"/>
      <c r="R217" s="15"/>
      <c r="S217" s="15"/>
      <c r="T217" s="15"/>
    </row>
    <row r="218" spans="1:20" s="62" customFormat="1" ht="24.75" customHeight="1">
      <c r="A218" s="308" t="s">
        <v>53</v>
      </c>
      <c r="B218" s="309"/>
      <c r="C218" s="310"/>
      <c r="D218" s="310"/>
      <c r="E218" s="310"/>
      <c r="F218" s="310"/>
      <c r="G218" s="310">
        <v>0</v>
      </c>
      <c r="H218" s="311"/>
      <c r="I218" s="312" t="s">
        <v>12</v>
      </c>
      <c r="J218" s="313"/>
      <c r="K218" s="8"/>
      <c r="L218" s="63"/>
      <c r="M218" s="64"/>
      <c r="N218" s="11">
        <f t="shared" si="5"/>
        <v>0</v>
      </c>
      <c r="O218" s="12"/>
      <c r="P218" s="13"/>
      <c r="Q218" s="14"/>
      <c r="R218" s="15"/>
      <c r="S218" s="15"/>
      <c r="T218" s="15"/>
    </row>
    <row r="219" spans="1:20" s="62" customFormat="1" ht="24.75" customHeight="1" thickBot="1">
      <c r="A219" s="302" t="s">
        <v>54</v>
      </c>
      <c r="B219" s="303"/>
      <c r="C219" s="304"/>
      <c r="D219" s="304"/>
      <c r="E219" s="304"/>
      <c r="F219" s="304"/>
      <c r="G219" s="304">
        <v>0</v>
      </c>
      <c r="H219" s="305">
        <f>C218*C219+D218*D219+E218*E219+F218*F219+G218*G219</f>
        <v>0</v>
      </c>
      <c r="I219" s="306">
        <v>0</v>
      </c>
      <c r="J219" s="307"/>
      <c r="K219" s="8"/>
      <c r="L219" s="63"/>
      <c r="M219" s="64"/>
      <c r="N219" s="11">
        <f t="shared" si="5"/>
        <v>0</v>
      </c>
      <c r="O219" s="12"/>
      <c r="P219" s="13"/>
      <c r="Q219" s="14"/>
      <c r="R219" s="15"/>
      <c r="S219" s="15"/>
      <c r="T219" s="15"/>
    </row>
    <row r="220" spans="1:20" s="62" customFormat="1" ht="24.75" customHeight="1">
      <c r="A220" s="308" t="s">
        <v>53</v>
      </c>
      <c r="B220" s="309"/>
      <c r="C220" s="310"/>
      <c r="D220" s="310"/>
      <c r="E220" s="310"/>
      <c r="F220" s="310"/>
      <c r="G220" s="310">
        <v>0</v>
      </c>
      <c r="H220" s="311"/>
      <c r="I220" s="312" t="s">
        <v>12</v>
      </c>
      <c r="J220" s="313"/>
      <c r="K220" s="8"/>
      <c r="L220" s="63"/>
      <c r="M220" s="64"/>
      <c r="N220" s="11">
        <f t="shared" si="5"/>
        <v>0</v>
      </c>
      <c r="O220" s="12"/>
      <c r="P220" s="13"/>
      <c r="Q220" s="14"/>
      <c r="R220" s="15"/>
      <c r="S220" s="15"/>
      <c r="T220" s="15"/>
    </row>
    <row r="221" spans="1:20" s="62" customFormat="1" ht="24.75" customHeight="1" thickBot="1">
      <c r="A221" s="302" t="s">
        <v>54</v>
      </c>
      <c r="B221" s="303"/>
      <c r="C221" s="304"/>
      <c r="D221" s="304"/>
      <c r="E221" s="304"/>
      <c r="F221" s="304"/>
      <c r="G221" s="304">
        <v>0</v>
      </c>
      <c r="H221" s="305">
        <f>C220*C221+D220*D221+E220*E221+F220*F221+G220*G221</f>
        <v>0</v>
      </c>
      <c r="I221" s="306">
        <v>0</v>
      </c>
      <c r="J221" s="307"/>
      <c r="K221" s="8"/>
      <c r="L221" s="63"/>
      <c r="M221" s="64"/>
      <c r="N221" s="11">
        <f t="shared" si="5"/>
        <v>0</v>
      </c>
      <c r="O221" s="12"/>
      <c r="P221" s="13"/>
      <c r="Q221" s="14"/>
      <c r="R221" s="15"/>
      <c r="S221" s="15"/>
      <c r="T221" s="15"/>
    </row>
    <row r="222" spans="1:20" s="62" customFormat="1" ht="24.75" customHeight="1">
      <c r="A222" s="308" t="s">
        <v>53</v>
      </c>
      <c r="B222" s="309"/>
      <c r="C222" s="310"/>
      <c r="D222" s="310"/>
      <c r="E222" s="310"/>
      <c r="F222" s="310"/>
      <c r="G222" s="310">
        <v>0</v>
      </c>
      <c r="H222" s="314"/>
      <c r="I222" s="312" t="s">
        <v>12</v>
      </c>
      <c r="J222" s="313"/>
      <c r="K222" s="8"/>
      <c r="L222" s="63"/>
      <c r="M222" s="64"/>
      <c r="N222" s="11">
        <f t="shared" si="5"/>
        <v>0</v>
      </c>
      <c r="O222" s="12"/>
      <c r="P222" s="13"/>
      <c r="Q222" s="14"/>
      <c r="R222" s="15"/>
      <c r="S222" s="15"/>
      <c r="T222" s="15"/>
    </row>
    <row r="223" spans="1:20" s="62" customFormat="1" ht="24.75" customHeight="1" thickBot="1">
      <c r="A223" s="302" t="s">
        <v>54</v>
      </c>
      <c r="B223" s="303"/>
      <c r="C223" s="315"/>
      <c r="D223" s="315"/>
      <c r="E223" s="315"/>
      <c r="F223" s="315"/>
      <c r="G223" s="315">
        <v>0</v>
      </c>
      <c r="H223" s="316">
        <f>C222*C223+D222*D223+E222*E223+F222*F223+G222*G223</f>
        <v>0</v>
      </c>
      <c r="I223" s="306">
        <v>0</v>
      </c>
      <c r="J223" s="307"/>
      <c r="K223" s="8"/>
      <c r="L223" s="63"/>
      <c r="M223" s="64"/>
      <c r="N223" s="11">
        <f t="shared" si="5"/>
        <v>0</v>
      </c>
      <c r="O223" s="12"/>
      <c r="P223" s="13"/>
      <c r="Q223" s="14"/>
      <c r="R223" s="15"/>
      <c r="S223" s="15"/>
      <c r="T223" s="15"/>
    </row>
    <row r="224" spans="1:20" s="62" customFormat="1" ht="24.75" customHeight="1">
      <c r="A224" s="308" t="s">
        <v>53</v>
      </c>
      <c r="B224" s="309"/>
      <c r="C224" s="317"/>
      <c r="D224" s="317"/>
      <c r="E224" s="317"/>
      <c r="F224" s="317"/>
      <c r="G224" s="317">
        <v>0</v>
      </c>
      <c r="H224" s="318"/>
      <c r="I224" s="312" t="s">
        <v>12</v>
      </c>
      <c r="J224" s="313"/>
      <c r="K224" s="8"/>
      <c r="L224" s="63"/>
      <c r="M224" s="64"/>
      <c r="N224" s="11">
        <f t="shared" si="5"/>
        <v>0</v>
      </c>
      <c r="O224" s="12"/>
      <c r="P224" s="13"/>
      <c r="Q224" s="14"/>
      <c r="R224" s="15"/>
      <c r="S224" s="15"/>
      <c r="T224" s="15"/>
    </row>
    <row r="225" spans="1:20" s="62" customFormat="1" ht="24.75" customHeight="1" thickBot="1">
      <c r="A225" s="302" t="s">
        <v>54</v>
      </c>
      <c r="B225" s="303"/>
      <c r="C225" s="315"/>
      <c r="D225" s="315"/>
      <c r="E225" s="315"/>
      <c r="F225" s="315"/>
      <c r="G225" s="315">
        <v>0</v>
      </c>
      <c r="H225" s="316">
        <f>C224*C225+D224*D225+E224*E225+F224*F225+G224*G225</f>
        <v>0</v>
      </c>
      <c r="I225" s="306">
        <v>0</v>
      </c>
      <c r="J225" s="307"/>
      <c r="K225" s="8"/>
      <c r="L225" s="63"/>
      <c r="M225" s="64"/>
      <c r="N225" s="11">
        <f t="shared" si="5"/>
        <v>0</v>
      </c>
      <c r="O225" s="12"/>
      <c r="P225" s="13"/>
      <c r="Q225" s="14"/>
      <c r="R225" s="15"/>
      <c r="S225" s="15"/>
      <c r="T225" s="15"/>
    </row>
    <row r="226" spans="1:20" s="62" customFormat="1" ht="24.75" customHeight="1">
      <c r="A226" s="308" t="s">
        <v>53</v>
      </c>
      <c r="B226" s="319"/>
      <c r="C226" s="317"/>
      <c r="D226" s="317"/>
      <c r="E226" s="317"/>
      <c r="F226" s="317"/>
      <c r="G226" s="317">
        <v>0</v>
      </c>
      <c r="H226" s="318"/>
      <c r="I226" s="312" t="s">
        <v>12</v>
      </c>
      <c r="J226" s="313"/>
      <c r="K226" s="8"/>
      <c r="L226" s="63"/>
      <c r="M226" s="64"/>
      <c r="N226" s="11">
        <f t="shared" si="5"/>
        <v>0</v>
      </c>
      <c r="O226" s="12"/>
      <c r="P226" s="13"/>
      <c r="Q226" s="14"/>
      <c r="R226" s="15"/>
      <c r="S226" s="15"/>
      <c r="T226" s="15"/>
    </row>
    <row r="227" spans="1:20" s="62" customFormat="1" ht="24.75" customHeight="1" thickBot="1">
      <c r="A227" s="302" t="s">
        <v>54</v>
      </c>
      <c r="B227" s="303"/>
      <c r="C227" s="315"/>
      <c r="D227" s="315"/>
      <c r="E227" s="315"/>
      <c r="F227" s="315"/>
      <c r="G227" s="315">
        <v>0</v>
      </c>
      <c r="H227" s="316">
        <f>C226*C227+D226*D227+E226*E227+F226*F227+G226*G227</f>
        <v>0</v>
      </c>
      <c r="I227" s="306">
        <v>0</v>
      </c>
      <c r="J227" s="307"/>
      <c r="K227" s="8"/>
      <c r="L227" s="63"/>
      <c r="M227" s="64"/>
      <c r="N227" s="11">
        <f t="shared" si="5"/>
        <v>0</v>
      </c>
      <c r="O227" s="12"/>
      <c r="P227" s="13"/>
      <c r="Q227" s="14"/>
      <c r="R227" s="15"/>
      <c r="S227" s="15"/>
      <c r="T227" s="15"/>
    </row>
    <row r="228" spans="1:20" s="62" customFormat="1" ht="24.75" customHeight="1">
      <c r="A228" s="308" t="s">
        <v>53</v>
      </c>
      <c r="B228" s="309"/>
      <c r="C228" s="317"/>
      <c r="D228" s="317"/>
      <c r="E228" s="317"/>
      <c r="F228" s="317"/>
      <c r="G228" s="317">
        <v>0</v>
      </c>
      <c r="H228" s="318"/>
      <c r="I228" s="312" t="s">
        <v>12</v>
      </c>
      <c r="J228" s="313"/>
      <c r="K228" s="8"/>
      <c r="L228" s="63"/>
      <c r="M228" s="64"/>
      <c r="N228" s="11">
        <f t="shared" si="5"/>
        <v>0</v>
      </c>
      <c r="O228" s="12"/>
      <c r="P228" s="13"/>
      <c r="Q228" s="14"/>
      <c r="R228" s="15"/>
      <c r="S228" s="15"/>
      <c r="T228" s="15"/>
    </row>
    <row r="229" spans="1:20" s="62" customFormat="1" ht="24.75" customHeight="1" thickBot="1">
      <c r="A229" s="302" t="s">
        <v>54</v>
      </c>
      <c r="B229" s="303"/>
      <c r="C229" s="315"/>
      <c r="D229" s="315"/>
      <c r="E229" s="315"/>
      <c r="F229" s="315"/>
      <c r="G229" s="315">
        <v>0</v>
      </c>
      <c r="H229" s="316">
        <f>C228*C229+D228*D229+E228*E229+F228*F229+G228*G229</f>
        <v>0</v>
      </c>
      <c r="I229" s="306">
        <v>0</v>
      </c>
      <c r="J229" s="307">
        <v>0</v>
      </c>
      <c r="K229" s="8"/>
      <c r="L229" s="63"/>
      <c r="M229" s="64"/>
      <c r="N229" s="11">
        <f t="shared" si="5"/>
        <v>0</v>
      </c>
      <c r="O229" s="12"/>
      <c r="P229" s="13"/>
      <c r="Q229" s="14"/>
      <c r="R229" s="15"/>
      <c r="S229" s="15"/>
      <c r="T229" s="15"/>
    </row>
    <row r="230" spans="1:20" s="62" customFormat="1" ht="24.75" customHeight="1">
      <c r="A230" s="308" t="s">
        <v>53</v>
      </c>
      <c r="B230" s="309" t="s">
        <v>12</v>
      </c>
      <c r="C230" s="317">
        <v>0</v>
      </c>
      <c r="D230" s="317">
        <v>0</v>
      </c>
      <c r="E230" s="317">
        <v>0</v>
      </c>
      <c r="F230" s="317">
        <v>0</v>
      </c>
      <c r="G230" s="317">
        <v>0</v>
      </c>
      <c r="H230" s="318"/>
      <c r="I230" s="312" t="s">
        <v>12</v>
      </c>
      <c r="J230" s="313"/>
      <c r="K230" s="8"/>
      <c r="L230" s="63"/>
      <c r="M230" s="64"/>
      <c r="N230" s="11">
        <f t="shared" si="5"/>
        <v>0</v>
      </c>
      <c r="O230" s="12"/>
      <c r="P230" s="13"/>
      <c r="Q230" s="14"/>
      <c r="R230" s="15"/>
      <c r="S230" s="15"/>
      <c r="T230" s="15"/>
    </row>
    <row r="231" spans="1:20" s="62" customFormat="1" ht="24.75" customHeight="1" thickBot="1">
      <c r="A231" s="302" t="s">
        <v>54</v>
      </c>
      <c r="B231" s="303" t="s">
        <v>12</v>
      </c>
      <c r="C231" s="315">
        <v>0</v>
      </c>
      <c r="D231" s="315">
        <v>0</v>
      </c>
      <c r="E231" s="315">
        <v>0</v>
      </c>
      <c r="F231" s="315">
        <v>0</v>
      </c>
      <c r="G231" s="315">
        <v>0</v>
      </c>
      <c r="H231" s="316">
        <f>C230*C231+D230*D231+E230*E231+F230*F231+G230*G231</f>
        <v>0</v>
      </c>
      <c r="I231" s="306">
        <v>0</v>
      </c>
      <c r="J231" s="307">
        <v>0</v>
      </c>
      <c r="K231" s="8"/>
      <c r="L231" s="63"/>
      <c r="M231" s="64"/>
      <c r="N231" s="11">
        <f t="shared" si="5"/>
        <v>0</v>
      </c>
      <c r="O231" s="12"/>
      <c r="P231" s="13"/>
      <c r="Q231" s="14"/>
      <c r="R231" s="15"/>
      <c r="S231" s="15"/>
      <c r="T231" s="15"/>
    </row>
    <row r="232" spans="1:20" s="62" customFormat="1" ht="24.75" customHeight="1">
      <c r="A232" s="308" t="s">
        <v>53</v>
      </c>
      <c r="B232" s="309" t="s">
        <v>12</v>
      </c>
      <c r="C232" s="317">
        <v>0</v>
      </c>
      <c r="D232" s="317">
        <v>0</v>
      </c>
      <c r="E232" s="317">
        <v>0</v>
      </c>
      <c r="F232" s="317">
        <v>0</v>
      </c>
      <c r="G232" s="317">
        <v>0</v>
      </c>
      <c r="H232" s="318"/>
      <c r="I232" s="312" t="s">
        <v>12</v>
      </c>
      <c r="J232" s="313"/>
      <c r="K232" s="8"/>
      <c r="L232" s="63"/>
      <c r="M232" s="64"/>
      <c r="N232" s="11">
        <f t="shared" si="5"/>
        <v>0</v>
      </c>
      <c r="O232" s="12"/>
      <c r="P232" s="13"/>
      <c r="Q232" s="14"/>
      <c r="R232" s="15"/>
      <c r="S232" s="15"/>
      <c r="T232" s="15"/>
    </row>
    <row r="233" spans="1:20" s="62" customFormat="1" ht="24.75" customHeight="1" thickBot="1">
      <c r="A233" s="302" t="s">
        <v>54</v>
      </c>
      <c r="B233" s="303" t="s">
        <v>12</v>
      </c>
      <c r="C233" s="315">
        <v>0</v>
      </c>
      <c r="D233" s="315">
        <v>0</v>
      </c>
      <c r="E233" s="315">
        <v>0</v>
      </c>
      <c r="F233" s="315">
        <v>0</v>
      </c>
      <c r="G233" s="315">
        <v>0</v>
      </c>
      <c r="H233" s="316">
        <f>C232*C233+D232*D233+E232*E233+F232*F233+G232*G233</f>
        <v>0</v>
      </c>
      <c r="I233" s="306">
        <v>0</v>
      </c>
      <c r="J233" s="307">
        <v>0</v>
      </c>
      <c r="K233" s="8"/>
      <c r="L233" s="63"/>
      <c r="M233" s="64"/>
      <c r="N233" s="11">
        <f t="shared" si="5"/>
        <v>0</v>
      </c>
      <c r="O233" s="12"/>
      <c r="P233" s="13"/>
      <c r="Q233" s="14"/>
      <c r="R233" s="15"/>
      <c r="S233" s="15"/>
      <c r="T233" s="15"/>
    </row>
    <row r="234" spans="1:20" s="62" customFormat="1" ht="24.75" customHeight="1">
      <c r="A234" s="308" t="s">
        <v>53</v>
      </c>
      <c r="B234" s="309" t="s">
        <v>12</v>
      </c>
      <c r="C234" s="317">
        <v>0</v>
      </c>
      <c r="D234" s="317">
        <v>0</v>
      </c>
      <c r="E234" s="317">
        <v>0</v>
      </c>
      <c r="F234" s="317">
        <v>0</v>
      </c>
      <c r="G234" s="317">
        <v>0</v>
      </c>
      <c r="H234" s="318"/>
      <c r="I234" s="312" t="s">
        <v>12</v>
      </c>
      <c r="J234" s="313"/>
      <c r="K234" s="8"/>
      <c r="L234" s="63"/>
      <c r="M234" s="64"/>
      <c r="N234" s="11">
        <f t="shared" si="5"/>
        <v>0</v>
      </c>
      <c r="O234" s="12"/>
      <c r="P234" s="13"/>
      <c r="Q234" s="14"/>
      <c r="R234" s="15"/>
      <c r="S234" s="15"/>
      <c r="T234" s="15"/>
    </row>
    <row r="235" spans="1:20" s="62" customFormat="1" ht="24.75" customHeight="1" thickBot="1">
      <c r="A235" s="302" t="s">
        <v>54</v>
      </c>
      <c r="B235" s="303" t="s">
        <v>12</v>
      </c>
      <c r="C235" s="315">
        <v>0</v>
      </c>
      <c r="D235" s="315">
        <v>0</v>
      </c>
      <c r="E235" s="315">
        <v>0</v>
      </c>
      <c r="F235" s="315">
        <v>0</v>
      </c>
      <c r="G235" s="315">
        <v>0</v>
      </c>
      <c r="H235" s="316">
        <f>C234*C235+D234*D235+E234*E235+F234*F235+G234*G235</f>
        <v>0</v>
      </c>
      <c r="I235" s="306">
        <v>0</v>
      </c>
      <c r="J235" s="307">
        <v>0</v>
      </c>
      <c r="K235" s="8"/>
      <c r="L235" s="63"/>
      <c r="M235" s="64"/>
      <c r="N235" s="11">
        <f t="shared" si="5"/>
        <v>0</v>
      </c>
      <c r="O235" s="12"/>
      <c r="P235" s="13"/>
      <c r="Q235" s="14"/>
      <c r="R235" s="15"/>
      <c r="S235" s="15"/>
      <c r="T235" s="15"/>
    </row>
    <row r="236" spans="1:20" s="62" customFormat="1" ht="24.75" customHeight="1">
      <c r="A236" s="308" t="s">
        <v>53</v>
      </c>
      <c r="B236" s="309" t="s">
        <v>12</v>
      </c>
      <c r="C236" s="317">
        <v>0</v>
      </c>
      <c r="D236" s="317">
        <v>0</v>
      </c>
      <c r="E236" s="317">
        <v>0</v>
      </c>
      <c r="F236" s="317">
        <v>0</v>
      </c>
      <c r="G236" s="317">
        <v>0</v>
      </c>
      <c r="H236" s="318"/>
      <c r="I236" s="312" t="s">
        <v>12</v>
      </c>
      <c r="J236" s="313"/>
      <c r="K236" s="8"/>
      <c r="L236" s="63"/>
      <c r="M236" s="64"/>
      <c r="N236" s="11">
        <f t="shared" si="5"/>
        <v>0</v>
      </c>
      <c r="O236" s="12"/>
      <c r="P236" s="13"/>
      <c r="Q236" s="14"/>
      <c r="R236" s="15"/>
      <c r="S236" s="15"/>
      <c r="T236" s="15"/>
    </row>
    <row r="237" spans="1:20" s="62" customFormat="1" ht="24.75" customHeight="1" thickBot="1">
      <c r="A237" s="302" t="s">
        <v>54</v>
      </c>
      <c r="B237" s="303" t="s">
        <v>12</v>
      </c>
      <c r="C237" s="315">
        <v>0</v>
      </c>
      <c r="D237" s="315">
        <v>0</v>
      </c>
      <c r="E237" s="315">
        <v>0</v>
      </c>
      <c r="F237" s="315">
        <v>0</v>
      </c>
      <c r="G237" s="315">
        <v>0</v>
      </c>
      <c r="H237" s="316">
        <f>C236*C237+D236*D237+E236*E237+F236*F237+G236*G237</f>
        <v>0</v>
      </c>
      <c r="I237" s="306">
        <v>0</v>
      </c>
      <c r="J237" s="307">
        <v>0</v>
      </c>
      <c r="K237" s="8"/>
      <c r="L237" s="63"/>
      <c r="M237" s="64"/>
      <c r="N237" s="11">
        <f t="shared" si="5"/>
        <v>0</v>
      </c>
      <c r="O237" s="12"/>
      <c r="P237" s="13"/>
      <c r="Q237" s="14"/>
      <c r="R237" s="15"/>
      <c r="S237" s="15"/>
      <c r="T237" s="15"/>
    </row>
    <row r="238" spans="1:20" s="62" customFormat="1" ht="24.75" customHeight="1">
      <c r="A238" s="308" t="s">
        <v>53</v>
      </c>
      <c r="B238" s="309" t="s">
        <v>12</v>
      </c>
      <c r="C238" s="317">
        <v>0</v>
      </c>
      <c r="D238" s="317">
        <v>0</v>
      </c>
      <c r="E238" s="317">
        <v>0</v>
      </c>
      <c r="F238" s="317">
        <v>0</v>
      </c>
      <c r="G238" s="317">
        <v>0</v>
      </c>
      <c r="H238" s="318"/>
      <c r="I238" s="312" t="s">
        <v>12</v>
      </c>
      <c r="J238" s="313"/>
      <c r="K238" s="8"/>
      <c r="L238" s="63"/>
      <c r="M238" s="64"/>
      <c r="N238" s="11">
        <f t="shared" si="5"/>
        <v>0</v>
      </c>
      <c r="O238" s="12"/>
      <c r="P238" s="13"/>
      <c r="Q238" s="14"/>
      <c r="R238" s="15"/>
      <c r="S238" s="15"/>
      <c r="T238" s="15"/>
    </row>
    <row r="239" spans="1:20" s="62" customFormat="1" ht="24.75" customHeight="1" thickBot="1">
      <c r="A239" s="302" t="s">
        <v>54</v>
      </c>
      <c r="B239" s="303" t="s">
        <v>12</v>
      </c>
      <c r="C239" s="315">
        <v>0</v>
      </c>
      <c r="D239" s="315">
        <v>0</v>
      </c>
      <c r="E239" s="315">
        <v>0</v>
      </c>
      <c r="F239" s="315">
        <v>0</v>
      </c>
      <c r="G239" s="315">
        <v>0</v>
      </c>
      <c r="H239" s="316">
        <f>C238*C239+D238*D239+E238*E239+F238*F239+G238*G239</f>
        <v>0</v>
      </c>
      <c r="I239" s="306">
        <v>0</v>
      </c>
      <c r="J239" s="307">
        <v>0</v>
      </c>
      <c r="K239" s="8"/>
      <c r="L239" s="63"/>
      <c r="M239" s="64"/>
      <c r="N239" s="11">
        <f t="shared" si="5"/>
        <v>0</v>
      </c>
      <c r="O239" s="12"/>
      <c r="P239" s="13"/>
      <c r="Q239" s="14"/>
      <c r="R239" s="15"/>
      <c r="S239" s="15"/>
      <c r="T239" s="15"/>
    </row>
    <row r="240" spans="1:20" s="62" customFormat="1" ht="24.75" customHeight="1" thickBot="1" thickTop="1">
      <c r="A240" s="320" t="s">
        <v>55</v>
      </c>
      <c r="B240" s="321"/>
      <c r="C240" s="321"/>
      <c r="D240" s="321"/>
      <c r="E240" s="321"/>
      <c r="F240" s="321"/>
      <c r="G240" s="322" t="s">
        <v>56</v>
      </c>
      <c r="H240" s="323">
        <f>SUM(H214:H239)</f>
        <v>0</v>
      </c>
      <c r="I240" s="321"/>
      <c r="J240" s="324"/>
      <c r="K240" s="8"/>
      <c r="L240" s="63"/>
      <c r="M240" s="64"/>
      <c r="N240" s="11"/>
      <c r="O240" s="12"/>
      <c r="P240" s="13"/>
      <c r="Q240" s="14"/>
      <c r="R240" s="15"/>
      <c r="S240" s="15"/>
      <c r="T240" s="15"/>
    </row>
    <row r="241" spans="1:20" s="62" customFormat="1" ht="24.75" customHeight="1" thickTop="1">
      <c r="A241" s="289" t="s">
        <v>57</v>
      </c>
      <c r="B241" s="102"/>
      <c r="C241" s="101"/>
      <c r="D241" s="101"/>
      <c r="E241" s="101"/>
      <c r="F241" s="101"/>
      <c r="G241" s="101"/>
      <c r="H241" s="122"/>
      <c r="I241" s="102"/>
      <c r="J241" s="113"/>
      <c r="L241" s="63"/>
      <c r="M241" s="64"/>
      <c r="N241" s="11"/>
      <c r="O241" s="12"/>
      <c r="P241" s="13"/>
      <c r="Q241" s="14"/>
      <c r="R241" s="15"/>
      <c r="S241" s="15"/>
      <c r="T241" s="15"/>
    </row>
    <row r="242" spans="1:20" s="62" customFormat="1" ht="24.75" customHeight="1">
      <c r="A242" s="289"/>
      <c r="B242" s="325"/>
      <c r="C242" s="101"/>
      <c r="D242" s="101"/>
      <c r="E242" s="101"/>
      <c r="F242" s="101"/>
      <c r="G242" s="101"/>
      <c r="H242" s="122"/>
      <c r="I242" s="102"/>
      <c r="J242" s="113"/>
      <c r="L242" s="63"/>
      <c r="M242" s="64"/>
      <c r="N242" s="11"/>
      <c r="O242" s="12"/>
      <c r="P242" s="13"/>
      <c r="Q242" s="14"/>
      <c r="R242" s="15"/>
      <c r="S242" s="15"/>
      <c r="T242" s="15"/>
    </row>
    <row r="243" spans="1:20" s="62" customFormat="1" ht="18.75" customHeight="1" thickBot="1">
      <c r="A243" s="290"/>
      <c r="B243" s="326"/>
      <c r="C243" s="180"/>
      <c r="D243" s="180"/>
      <c r="E243" s="180"/>
      <c r="F243" s="180"/>
      <c r="G243" s="180"/>
      <c r="H243" s="252"/>
      <c r="I243" s="181"/>
      <c r="J243" s="182"/>
      <c r="L243" s="63"/>
      <c r="M243" s="64"/>
      <c r="N243" s="11"/>
      <c r="O243" s="12"/>
      <c r="P243" s="13"/>
      <c r="Q243" s="14"/>
      <c r="R243" s="15"/>
      <c r="S243" s="15"/>
      <c r="T243" s="15"/>
    </row>
    <row r="244" spans="1:20" s="62" customFormat="1" ht="9" customHeight="1" thickBot="1" thickTop="1">
      <c r="A244" s="291"/>
      <c r="H244" s="8"/>
      <c r="I244" s="292"/>
      <c r="J244" s="292"/>
      <c r="L244" s="63"/>
      <c r="M244" s="64"/>
      <c r="N244" s="11"/>
      <c r="O244" s="12"/>
      <c r="P244" s="13"/>
      <c r="Q244" s="14"/>
      <c r="R244" s="15"/>
      <c r="S244" s="15"/>
      <c r="T244" s="15"/>
    </row>
    <row r="245" spans="1:20" s="62" customFormat="1" ht="22.5" customHeight="1" thickTop="1">
      <c r="A245" s="212" t="s">
        <v>1</v>
      </c>
      <c r="B245" s="60"/>
      <c r="C245" s="4"/>
      <c r="D245" s="213" t="s">
        <v>58</v>
      </c>
      <c r="E245" s="60"/>
      <c r="F245" s="60"/>
      <c r="G245" s="60"/>
      <c r="H245" s="60"/>
      <c r="I245" s="6"/>
      <c r="J245" s="61" t="s">
        <v>59</v>
      </c>
      <c r="L245" s="63"/>
      <c r="M245" s="64"/>
      <c r="N245" s="11"/>
      <c r="O245" s="12"/>
      <c r="P245" s="13"/>
      <c r="Q245" s="14"/>
      <c r="R245" s="15"/>
      <c r="S245" s="15"/>
      <c r="T245" s="15"/>
    </row>
    <row r="246" spans="1:20" s="62" customFormat="1" ht="15" customHeight="1">
      <c r="A246" s="214"/>
      <c r="B246" s="112"/>
      <c r="C246" s="115" t="s">
        <v>12</v>
      </c>
      <c r="D246" s="215" t="s">
        <v>16</v>
      </c>
      <c r="E246" s="112"/>
      <c r="F246" s="112"/>
      <c r="G246" s="112"/>
      <c r="H246" s="186" t="s">
        <v>17</v>
      </c>
      <c r="I246" s="262" t="s">
        <v>30</v>
      </c>
      <c r="J246" s="27"/>
      <c r="L246" s="63"/>
      <c r="M246" s="64"/>
      <c r="N246" s="11"/>
      <c r="O246" s="12"/>
      <c r="P246" s="13"/>
      <c r="Q246" s="14"/>
      <c r="R246" s="15"/>
      <c r="S246" s="15"/>
      <c r="T246" s="15"/>
    </row>
    <row r="247" spans="1:20" s="62" customFormat="1" ht="13.5" thickBot="1">
      <c r="A247" s="216" t="s">
        <v>12</v>
      </c>
      <c r="B247" s="189" t="s">
        <v>12</v>
      </c>
      <c r="C247" s="177"/>
      <c r="D247" s="177"/>
      <c r="E247" s="177"/>
      <c r="F247" s="177"/>
      <c r="G247" s="177"/>
      <c r="H247" s="327" t="s">
        <v>8</v>
      </c>
      <c r="I247" s="258">
        <v>1</v>
      </c>
      <c r="J247" s="259">
        <v>2</v>
      </c>
      <c r="L247" s="63"/>
      <c r="M247" s="64"/>
      <c r="N247" s="11"/>
      <c r="O247" s="12"/>
      <c r="P247" s="13"/>
      <c r="Q247" s="14"/>
      <c r="R247" s="15"/>
      <c r="S247" s="15"/>
      <c r="T247" s="15"/>
    </row>
    <row r="248" spans="1:20" s="62" customFormat="1" ht="24.75" customHeight="1" thickTop="1">
      <c r="A248" s="218" t="s">
        <v>60</v>
      </c>
      <c r="B248" s="328"/>
      <c r="C248" s="329"/>
      <c r="D248" s="329"/>
      <c r="E248" s="329"/>
      <c r="F248" s="329"/>
      <c r="G248" s="330"/>
      <c r="H248" s="331"/>
      <c r="I248" s="332">
        <v>0</v>
      </c>
      <c r="J248" s="301">
        <v>0</v>
      </c>
      <c r="L248" s="63"/>
      <c r="M248" s="64"/>
      <c r="N248" s="11">
        <f aca="true" t="shared" si="6" ref="N248:N274">J248*H248</f>
        <v>0</v>
      </c>
      <c r="O248" s="12"/>
      <c r="P248" s="13"/>
      <c r="Q248" s="14"/>
      <c r="R248" s="15"/>
      <c r="S248" s="15"/>
      <c r="T248" s="15"/>
    </row>
    <row r="249" spans="1:20" s="62" customFormat="1" ht="24.75" customHeight="1">
      <c r="A249" s="333"/>
      <c r="B249" s="334"/>
      <c r="C249" s="93"/>
      <c r="D249" s="93"/>
      <c r="E249" s="93"/>
      <c r="F249" s="93"/>
      <c r="G249" s="335"/>
      <c r="H249" s="336">
        <f>D249*E249*F249</f>
        <v>0</v>
      </c>
      <c r="I249" s="337">
        <v>0</v>
      </c>
      <c r="J249" s="338">
        <v>0</v>
      </c>
      <c r="L249" s="63"/>
      <c r="M249" s="64"/>
      <c r="N249" s="11">
        <f t="shared" si="6"/>
        <v>0</v>
      </c>
      <c r="O249" s="12"/>
      <c r="P249" s="13"/>
      <c r="Q249" s="14"/>
      <c r="R249" s="15"/>
      <c r="S249" s="15"/>
      <c r="T249" s="15"/>
    </row>
    <row r="250" spans="1:20" s="62" customFormat="1" ht="24.75" customHeight="1">
      <c r="A250" s="333"/>
      <c r="B250" s="334"/>
      <c r="C250" s="93"/>
      <c r="D250" s="93"/>
      <c r="E250" s="93"/>
      <c r="F250" s="93"/>
      <c r="G250" s="335"/>
      <c r="H250" s="336">
        <v>0</v>
      </c>
      <c r="I250" s="339">
        <v>0</v>
      </c>
      <c r="J250" s="340">
        <v>0</v>
      </c>
      <c r="L250" s="63"/>
      <c r="M250" s="64"/>
      <c r="N250" s="11">
        <f t="shared" si="6"/>
        <v>0</v>
      </c>
      <c r="O250" s="12"/>
      <c r="P250" s="13"/>
      <c r="Q250" s="14"/>
      <c r="R250" s="15"/>
      <c r="S250" s="15"/>
      <c r="T250" s="15"/>
    </row>
    <row r="251" spans="1:20" s="62" customFormat="1" ht="24.75" customHeight="1">
      <c r="A251" s="333"/>
      <c r="B251" s="334"/>
      <c r="C251" s="93"/>
      <c r="D251" s="93"/>
      <c r="E251" s="93"/>
      <c r="F251" s="93"/>
      <c r="G251" s="335"/>
      <c r="H251" s="336">
        <v>0</v>
      </c>
      <c r="I251" s="341">
        <v>0</v>
      </c>
      <c r="J251" s="340">
        <v>0</v>
      </c>
      <c r="L251" s="63"/>
      <c r="M251" s="64"/>
      <c r="N251" s="11">
        <f t="shared" si="6"/>
        <v>0</v>
      </c>
      <c r="O251" s="12"/>
      <c r="P251" s="13"/>
      <c r="Q251" s="14"/>
      <c r="R251" s="15"/>
      <c r="S251" s="15"/>
      <c r="T251" s="15"/>
    </row>
    <row r="252" spans="1:20" s="62" customFormat="1" ht="24.75" customHeight="1">
      <c r="A252" s="333"/>
      <c r="B252" s="334"/>
      <c r="C252" s="93"/>
      <c r="D252" s="93"/>
      <c r="E252" s="93"/>
      <c r="F252" s="93"/>
      <c r="G252" s="335"/>
      <c r="H252" s="336">
        <f>+D252*C252*B252</f>
        <v>0</v>
      </c>
      <c r="I252" s="341">
        <v>0</v>
      </c>
      <c r="J252" s="340"/>
      <c r="L252" s="63"/>
      <c r="M252" s="64"/>
      <c r="N252" s="11">
        <f t="shared" si="6"/>
        <v>0</v>
      </c>
      <c r="O252" s="12"/>
      <c r="P252" s="13"/>
      <c r="Q252" s="14"/>
      <c r="R252" s="15"/>
      <c r="S252" s="15"/>
      <c r="T252" s="15"/>
    </row>
    <row r="253" spans="1:20" s="62" customFormat="1" ht="24.75" customHeight="1">
      <c r="A253" s="333"/>
      <c r="B253" s="334"/>
      <c r="C253" s="93"/>
      <c r="D253" s="93"/>
      <c r="E253" s="93"/>
      <c r="F253" s="93"/>
      <c r="G253" s="335"/>
      <c r="H253" s="336">
        <v>0</v>
      </c>
      <c r="I253" s="341">
        <v>0</v>
      </c>
      <c r="J253" s="340">
        <v>0</v>
      </c>
      <c r="L253" s="63"/>
      <c r="M253" s="64"/>
      <c r="N253" s="11">
        <f t="shared" si="6"/>
        <v>0</v>
      </c>
      <c r="O253" s="12"/>
      <c r="P253" s="13"/>
      <c r="Q253" s="14"/>
      <c r="R253" s="15"/>
      <c r="S253" s="15"/>
      <c r="T253" s="15"/>
    </row>
    <row r="254" spans="1:20" s="62" customFormat="1" ht="24.75" customHeight="1">
      <c r="A254" s="333"/>
      <c r="B254" s="334"/>
      <c r="C254" s="93"/>
      <c r="D254" s="93"/>
      <c r="E254" s="93"/>
      <c r="F254" s="93"/>
      <c r="G254" s="335"/>
      <c r="H254" s="336">
        <v>0</v>
      </c>
      <c r="I254" s="341">
        <v>0</v>
      </c>
      <c r="J254" s="340">
        <v>0</v>
      </c>
      <c r="L254" s="63"/>
      <c r="M254" s="64"/>
      <c r="N254" s="11">
        <f t="shared" si="6"/>
        <v>0</v>
      </c>
      <c r="O254" s="12"/>
      <c r="P254" s="13"/>
      <c r="Q254" s="14"/>
      <c r="R254" s="15"/>
      <c r="S254" s="15"/>
      <c r="T254" s="15"/>
    </row>
    <row r="255" spans="1:20" s="62" customFormat="1" ht="24.75" customHeight="1">
      <c r="A255" s="333"/>
      <c r="B255" s="334"/>
      <c r="C255" s="93"/>
      <c r="D255" s="93"/>
      <c r="E255" s="93"/>
      <c r="F255" s="93"/>
      <c r="G255" s="335"/>
      <c r="H255" s="336">
        <v>0</v>
      </c>
      <c r="I255" s="341">
        <v>0</v>
      </c>
      <c r="J255" s="340">
        <v>0</v>
      </c>
      <c r="L255" s="63"/>
      <c r="M255" s="64"/>
      <c r="N255" s="11">
        <f t="shared" si="6"/>
        <v>0</v>
      </c>
      <c r="O255" s="12"/>
      <c r="P255" s="13"/>
      <c r="Q255" s="14"/>
      <c r="R255" s="15"/>
      <c r="S255" s="15"/>
      <c r="T255" s="15"/>
    </row>
    <row r="256" spans="1:20" s="62" customFormat="1" ht="24.75" customHeight="1">
      <c r="A256" s="333"/>
      <c r="B256" s="334"/>
      <c r="C256" s="93"/>
      <c r="D256" s="93"/>
      <c r="E256" s="93"/>
      <c r="F256" s="93"/>
      <c r="G256" s="335"/>
      <c r="H256" s="336">
        <v>0</v>
      </c>
      <c r="I256" s="341">
        <v>0</v>
      </c>
      <c r="J256" s="340">
        <v>0</v>
      </c>
      <c r="L256" s="63"/>
      <c r="M256" s="64"/>
      <c r="N256" s="11">
        <f t="shared" si="6"/>
        <v>0</v>
      </c>
      <c r="O256" s="12"/>
      <c r="P256" s="13"/>
      <c r="Q256" s="14"/>
      <c r="R256" s="15"/>
      <c r="S256" s="15"/>
      <c r="T256" s="15"/>
    </row>
    <row r="257" spans="1:20" s="62" customFormat="1" ht="24.75" customHeight="1">
      <c r="A257" s="333"/>
      <c r="B257" s="334"/>
      <c r="C257" s="93"/>
      <c r="D257" s="93"/>
      <c r="E257" s="93"/>
      <c r="F257" s="93"/>
      <c r="G257" s="335"/>
      <c r="H257" s="336">
        <v>0</v>
      </c>
      <c r="I257" s="341">
        <v>0</v>
      </c>
      <c r="J257" s="340">
        <v>0</v>
      </c>
      <c r="L257" s="63"/>
      <c r="M257" s="64"/>
      <c r="N257" s="11">
        <f t="shared" si="6"/>
        <v>0</v>
      </c>
      <c r="O257" s="12"/>
      <c r="P257" s="13"/>
      <c r="Q257" s="14"/>
      <c r="R257" s="15"/>
      <c r="S257" s="15"/>
      <c r="T257" s="15"/>
    </row>
    <row r="258" spans="1:20" s="62" customFormat="1" ht="24.75" customHeight="1">
      <c r="A258" s="225"/>
      <c r="B258" s="334"/>
      <c r="C258" s="93"/>
      <c r="D258" s="93"/>
      <c r="E258" s="93"/>
      <c r="F258" s="93"/>
      <c r="G258" s="335"/>
      <c r="H258" s="342">
        <v>0</v>
      </c>
      <c r="I258" s="339">
        <v>0</v>
      </c>
      <c r="J258" s="338">
        <v>0</v>
      </c>
      <c r="L258" s="63"/>
      <c r="M258" s="64"/>
      <c r="N258" s="11">
        <f t="shared" si="6"/>
        <v>0</v>
      </c>
      <c r="O258" s="12"/>
      <c r="P258" s="13"/>
      <c r="Q258" s="14"/>
      <c r="R258" s="15"/>
      <c r="S258" s="15"/>
      <c r="T258" s="15"/>
    </row>
    <row r="259" spans="1:20" s="62" customFormat="1" ht="24.75" customHeight="1" thickBot="1">
      <c r="A259" s="230"/>
      <c r="B259" s="343"/>
      <c r="C259" s="344"/>
      <c r="D259" s="344"/>
      <c r="E259" s="344"/>
      <c r="F259" s="344"/>
      <c r="G259" s="345"/>
      <c r="H259" s="342">
        <v>0</v>
      </c>
      <c r="I259" s="339">
        <v>0</v>
      </c>
      <c r="J259" s="338">
        <v>0</v>
      </c>
      <c r="L259" s="63"/>
      <c r="M259" s="64"/>
      <c r="N259" s="11">
        <f t="shared" si="6"/>
        <v>0</v>
      </c>
      <c r="O259" s="12"/>
      <c r="P259" s="13"/>
      <c r="Q259" s="14"/>
      <c r="R259" s="15"/>
      <c r="S259" s="15"/>
      <c r="T259" s="15"/>
    </row>
    <row r="260" spans="1:20" s="62" customFormat="1" ht="24.75" customHeight="1">
      <c r="A260" s="346" t="s">
        <v>61</v>
      </c>
      <c r="B260" s="347"/>
      <c r="C260" s="348"/>
      <c r="D260" s="348"/>
      <c r="E260" s="348"/>
      <c r="F260" s="348"/>
      <c r="G260" s="349"/>
      <c r="H260" s="350">
        <v>0</v>
      </c>
      <c r="I260" s="351">
        <v>0</v>
      </c>
      <c r="J260" s="352">
        <v>0</v>
      </c>
      <c r="L260" s="63"/>
      <c r="M260" s="64"/>
      <c r="N260" s="11">
        <f t="shared" si="6"/>
        <v>0</v>
      </c>
      <c r="O260" s="12"/>
      <c r="P260" s="13"/>
      <c r="Q260" s="14"/>
      <c r="R260" s="15"/>
      <c r="S260" s="15"/>
      <c r="T260" s="15"/>
    </row>
    <row r="261" spans="1:20" s="62" customFormat="1" ht="24.75" customHeight="1">
      <c r="A261" s="232" t="s">
        <v>62</v>
      </c>
      <c r="B261" s="334"/>
      <c r="C261" s="93"/>
      <c r="D261" s="93"/>
      <c r="E261" s="93"/>
      <c r="F261" s="93"/>
      <c r="G261" s="335"/>
      <c r="H261" s="342">
        <f>+F261*E261*D261</f>
        <v>0</v>
      </c>
      <c r="I261" s="339">
        <v>0</v>
      </c>
      <c r="J261" s="338"/>
      <c r="L261" s="63"/>
      <c r="M261" s="64"/>
      <c r="N261" s="11">
        <f t="shared" si="6"/>
        <v>0</v>
      </c>
      <c r="O261" s="12"/>
      <c r="P261" s="13"/>
      <c r="Q261" s="14"/>
      <c r="R261" s="15"/>
      <c r="S261" s="15"/>
      <c r="T261" s="15"/>
    </row>
    <row r="262" spans="1:20" s="62" customFormat="1" ht="24.75" customHeight="1">
      <c r="A262" s="232"/>
      <c r="B262" s="334"/>
      <c r="C262" s="93"/>
      <c r="D262" s="93"/>
      <c r="E262" s="93"/>
      <c r="F262" s="93"/>
      <c r="G262" s="335"/>
      <c r="H262" s="342">
        <v>0</v>
      </c>
      <c r="I262" s="339">
        <v>0</v>
      </c>
      <c r="J262" s="338">
        <v>0</v>
      </c>
      <c r="L262" s="63"/>
      <c r="M262" s="64"/>
      <c r="N262" s="11">
        <f t="shared" si="6"/>
        <v>0</v>
      </c>
      <c r="O262" s="12"/>
      <c r="P262" s="13"/>
      <c r="Q262" s="14"/>
      <c r="R262" s="15"/>
      <c r="S262" s="15"/>
      <c r="T262" s="15"/>
    </row>
    <row r="263" spans="1:20" s="62" customFormat="1" ht="24.75" customHeight="1">
      <c r="A263" s="225"/>
      <c r="B263" s="334"/>
      <c r="C263" s="93"/>
      <c r="D263" s="93"/>
      <c r="E263" s="93"/>
      <c r="F263" s="93"/>
      <c r="G263" s="335"/>
      <c r="H263" s="342">
        <v>0</v>
      </c>
      <c r="I263" s="339">
        <v>0</v>
      </c>
      <c r="J263" s="338">
        <v>0</v>
      </c>
      <c r="L263" s="63"/>
      <c r="M263" s="64"/>
      <c r="N263" s="11">
        <f t="shared" si="6"/>
        <v>0</v>
      </c>
      <c r="O263" s="12"/>
      <c r="P263" s="13"/>
      <c r="Q263" s="14"/>
      <c r="R263" s="15"/>
      <c r="S263" s="15"/>
      <c r="T263" s="15"/>
    </row>
    <row r="264" spans="1:20" s="62" customFormat="1" ht="24.75" customHeight="1" thickBot="1">
      <c r="A264" s="230"/>
      <c r="B264" s="343"/>
      <c r="C264" s="344"/>
      <c r="D264" s="344"/>
      <c r="E264" s="344"/>
      <c r="F264" s="344"/>
      <c r="G264" s="345"/>
      <c r="H264" s="342">
        <v>0</v>
      </c>
      <c r="I264" s="339">
        <v>0</v>
      </c>
      <c r="J264" s="338">
        <v>0</v>
      </c>
      <c r="L264" s="63"/>
      <c r="M264" s="64"/>
      <c r="N264" s="11">
        <f t="shared" si="6"/>
        <v>0</v>
      </c>
      <c r="O264" s="12"/>
      <c r="P264" s="13"/>
      <c r="Q264" s="14"/>
      <c r="R264" s="15"/>
      <c r="S264" s="15"/>
      <c r="T264" s="15"/>
    </row>
    <row r="265" spans="1:20" s="62" customFormat="1" ht="24.75" customHeight="1">
      <c r="A265" s="346" t="s">
        <v>63</v>
      </c>
      <c r="B265" s="347"/>
      <c r="C265" s="348"/>
      <c r="D265" s="348"/>
      <c r="E265" s="348"/>
      <c r="F265" s="348"/>
      <c r="G265" s="349"/>
      <c r="H265" s="350">
        <v>0</v>
      </c>
      <c r="I265" s="351">
        <v>0</v>
      </c>
      <c r="J265" s="352">
        <v>0</v>
      </c>
      <c r="L265" s="63"/>
      <c r="M265" s="64"/>
      <c r="N265" s="11">
        <f t="shared" si="6"/>
        <v>0</v>
      </c>
      <c r="O265" s="12"/>
      <c r="P265" s="13"/>
      <c r="Q265" s="14"/>
      <c r="R265" s="15"/>
      <c r="S265" s="15"/>
      <c r="T265" s="15"/>
    </row>
    <row r="266" spans="1:20" s="62" customFormat="1" ht="24.75" customHeight="1">
      <c r="A266" s="225"/>
      <c r="B266" s="334"/>
      <c r="C266" s="93"/>
      <c r="D266" s="93"/>
      <c r="E266" s="93"/>
      <c r="F266" s="93"/>
      <c r="G266" s="335"/>
      <c r="H266" s="342">
        <v>0</v>
      </c>
      <c r="I266" s="339">
        <v>0</v>
      </c>
      <c r="J266" s="338">
        <v>0</v>
      </c>
      <c r="L266" s="63"/>
      <c r="M266" s="64"/>
      <c r="N266" s="11">
        <f t="shared" si="6"/>
        <v>0</v>
      </c>
      <c r="O266" s="12"/>
      <c r="P266" s="13"/>
      <c r="Q266" s="14"/>
      <c r="R266" s="15"/>
      <c r="S266" s="15"/>
      <c r="T266" s="15"/>
    </row>
    <row r="267" spans="1:20" s="62" customFormat="1" ht="24.75" customHeight="1">
      <c r="A267" s="225"/>
      <c r="B267" s="334"/>
      <c r="C267" s="93"/>
      <c r="D267" s="93"/>
      <c r="E267" s="93"/>
      <c r="F267" s="93"/>
      <c r="G267" s="335"/>
      <c r="H267" s="342">
        <v>0</v>
      </c>
      <c r="I267" s="339">
        <v>0</v>
      </c>
      <c r="J267" s="338">
        <v>0</v>
      </c>
      <c r="L267" s="63"/>
      <c r="M267" s="64"/>
      <c r="N267" s="11">
        <f t="shared" si="6"/>
        <v>0</v>
      </c>
      <c r="O267" s="12"/>
      <c r="P267" s="13"/>
      <c r="Q267" s="14"/>
      <c r="R267" s="15"/>
      <c r="S267" s="15"/>
      <c r="T267" s="15"/>
    </row>
    <row r="268" spans="1:20" s="62" customFormat="1" ht="24.75" customHeight="1" thickBot="1">
      <c r="A268" s="230"/>
      <c r="B268" s="343"/>
      <c r="C268" s="344"/>
      <c r="D268" s="344"/>
      <c r="E268" s="344"/>
      <c r="F268" s="344"/>
      <c r="G268" s="345"/>
      <c r="H268" s="342">
        <v>0</v>
      </c>
      <c r="I268" s="339">
        <v>0</v>
      </c>
      <c r="J268" s="338">
        <v>0</v>
      </c>
      <c r="L268" s="63"/>
      <c r="M268" s="64"/>
      <c r="N268" s="11">
        <f t="shared" si="6"/>
        <v>0</v>
      </c>
      <c r="O268" s="12"/>
      <c r="P268" s="13"/>
      <c r="Q268" s="14"/>
      <c r="R268" s="15"/>
      <c r="S268" s="15"/>
      <c r="T268" s="15"/>
    </row>
    <row r="269" spans="1:20" s="62" customFormat="1" ht="24.75" customHeight="1" thickTop="1">
      <c r="A269" s="218" t="s">
        <v>64</v>
      </c>
      <c r="B269" s="328"/>
      <c r="C269" s="329"/>
      <c r="D269" s="329"/>
      <c r="E269" s="329"/>
      <c r="F269" s="329"/>
      <c r="G269" s="330"/>
      <c r="H269" s="331">
        <v>0</v>
      </c>
      <c r="I269" s="353">
        <v>0</v>
      </c>
      <c r="J269" s="354">
        <v>0</v>
      </c>
      <c r="L269" s="63"/>
      <c r="M269" s="64"/>
      <c r="N269" s="11">
        <f t="shared" si="6"/>
        <v>0</v>
      </c>
      <c r="O269" s="12"/>
      <c r="P269" s="13"/>
      <c r="Q269" s="14"/>
      <c r="R269" s="15"/>
      <c r="S269" s="15"/>
      <c r="T269" s="15"/>
    </row>
    <row r="270" spans="1:20" s="62" customFormat="1" ht="24.75" customHeight="1">
      <c r="A270" s="242"/>
      <c r="B270" s="355"/>
      <c r="C270" s="356"/>
      <c r="D270" s="356"/>
      <c r="E270" s="356"/>
      <c r="F270" s="356"/>
      <c r="G270" s="357"/>
      <c r="H270" s="342">
        <v>0</v>
      </c>
      <c r="I270" s="339">
        <v>0</v>
      </c>
      <c r="J270" s="338">
        <v>0</v>
      </c>
      <c r="L270" s="63"/>
      <c r="M270" s="64"/>
      <c r="N270" s="11">
        <f t="shared" si="6"/>
        <v>0</v>
      </c>
      <c r="O270" s="12"/>
      <c r="P270" s="13"/>
      <c r="Q270" s="14"/>
      <c r="R270" s="15"/>
      <c r="S270" s="15"/>
      <c r="T270" s="15"/>
    </row>
    <row r="271" spans="1:20" s="62" customFormat="1" ht="24.75" customHeight="1">
      <c r="A271" s="242"/>
      <c r="B271" s="334"/>
      <c r="C271" s="93"/>
      <c r="D271" s="93"/>
      <c r="E271" s="93"/>
      <c r="F271" s="93"/>
      <c r="G271" s="335"/>
      <c r="H271" s="342">
        <v>0</v>
      </c>
      <c r="I271" s="339">
        <v>0</v>
      </c>
      <c r="J271" s="338">
        <v>0</v>
      </c>
      <c r="L271" s="63"/>
      <c r="M271" s="64"/>
      <c r="N271" s="11">
        <f t="shared" si="6"/>
        <v>0</v>
      </c>
      <c r="O271" s="12"/>
      <c r="P271" s="13"/>
      <c r="Q271" s="14"/>
      <c r="R271" s="15"/>
      <c r="S271" s="15"/>
      <c r="T271" s="15"/>
    </row>
    <row r="272" spans="1:20" s="62" customFormat="1" ht="24.75" customHeight="1">
      <c r="A272" s="242"/>
      <c r="B272" s="334"/>
      <c r="C272" s="93"/>
      <c r="D272" s="93"/>
      <c r="E272" s="93"/>
      <c r="F272" s="93"/>
      <c r="G272" s="335"/>
      <c r="H272" s="342">
        <v>0</v>
      </c>
      <c r="I272" s="339">
        <v>0</v>
      </c>
      <c r="J272" s="338">
        <v>0</v>
      </c>
      <c r="L272" s="63"/>
      <c r="M272" s="64"/>
      <c r="N272" s="11">
        <f t="shared" si="6"/>
        <v>0</v>
      </c>
      <c r="O272" s="12"/>
      <c r="P272" s="13"/>
      <c r="Q272" s="14"/>
      <c r="R272" s="15"/>
      <c r="S272" s="15"/>
      <c r="T272" s="15"/>
    </row>
    <row r="273" spans="1:20" s="62" customFormat="1" ht="24.75" customHeight="1">
      <c r="A273" s="242"/>
      <c r="B273" s="343"/>
      <c r="C273" s="344"/>
      <c r="D273" s="344"/>
      <c r="E273" s="344"/>
      <c r="F273" s="344"/>
      <c r="G273" s="345"/>
      <c r="H273" s="342">
        <v>0</v>
      </c>
      <c r="I273" s="339">
        <v>0</v>
      </c>
      <c r="J273" s="338">
        <v>0</v>
      </c>
      <c r="L273" s="63"/>
      <c r="M273" s="64"/>
      <c r="N273" s="11">
        <f t="shared" si="6"/>
        <v>0</v>
      </c>
      <c r="O273" s="12"/>
      <c r="P273" s="13"/>
      <c r="Q273" s="14"/>
      <c r="R273" s="15"/>
      <c r="S273" s="15"/>
      <c r="T273" s="15"/>
    </row>
    <row r="274" spans="1:20" s="62" customFormat="1" ht="24.75" customHeight="1" thickBot="1">
      <c r="A274" s="243"/>
      <c r="B274" s="358"/>
      <c r="C274" s="359"/>
      <c r="D274" s="359"/>
      <c r="E274" s="359"/>
      <c r="F274" s="359"/>
      <c r="G274" s="360"/>
      <c r="H274" s="361">
        <v>0</v>
      </c>
      <c r="I274" s="362">
        <v>0</v>
      </c>
      <c r="J274" s="363">
        <v>0</v>
      </c>
      <c r="L274" s="63"/>
      <c r="M274" s="64"/>
      <c r="N274" s="11">
        <f t="shared" si="6"/>
        <v>0</v>
      </c>
      <c r="O274" s="12"/>
      <c r="P274" s="13"/>
      <c r="Q274" s="14"/>
      <c r="R274" s="15"/>
      <c r="S274" s="15"/>
      <c r="T274" s="15"/>
    </row>
    <row r="275" spans="1:20" s="62" customFormat="1" ht="24.75" customHeight="1" thickBot="1" thickTop="1">
      <c r="A275" s="248" t="s">
        <v>57</v>
      </c>
      <c r="B275" s="102"/>
      <c r="C275" s="102"/>
      <c r="D275" s="102"/>
      <c r="E275" s="262"/>
      <c r="F275" s="189"/>
      <c r="G275" s="364" t="s">
        <v>65</v>
      </c>
      <c r="H275" s="365">
        <f>SUM(H248:H274)</f>
        <v>0</v>
      </c>
      <c r="I275" s="366"/>
      <c r="J275" s="367"/>
      <c r="L275" s="63"/>
      <c r="M275" s="64"/>
      <c r="N275" s="11"/>
      <c r="O275" s="12"/>
      <c r="P275" s="13"/>
      <c r="Q275" s="14"/>
      <c r="R275" s="15"/>
      <c r="S275" s="15"/>
      <c r="T275" s="15"/>
    </row>
    <row r="276" spans="1:20" s="62" customFormat="1" ht="24.75" customHeight="1" thickBot="1" thickTop="1">
      <c r="A276" s="250"/>
      <c r="B276" s="102"/>
      <c r="C276" s="101"/>
      <c r="D276" s="101"/>
      <c r="E276" s="368"/>
      <c r="F276" s="177"/>
      <c r="G276" s="364" t="s">
        <v>66</v>
      </c>
      <c r="H276" s="369">
        <f>H240</f>
        <v>0</v>
      </c>
      <c r="I276" s="181"/>
      <c r="J276" s="182"/>
      <c r="L276" s="63"/>
      <c r="M276" s="64"/>
      <c r="N276" s="11"/>
      <c r="O276" s="12"/>
      <c r="P276" s="13"/>
      <c r="Q276" s="14"/>
      <c r="R276" s="15"/>
      <c r="S276" s="15"/>
      <c r="T276" s="15"/>
    </row>
    <row r="277" spans="1:20" s="62" customFormat="1" ht="24.75" customHeight="1" thickBot="1" thickTop="1">
      <c r="A277" s="251"/>
      <c r="B277" s="181"/>
      <c r="C277" s="180"/>
      <c r="D277" s="180"/>
      <c r="E277" s="370"/>
      <c r="F277" s="371"/>
      <c r="G277" s="372" t="s">
        <v>67</v>
      </c>
      <c r="H277" s="369">
        <f>SUM(H275:H276)</f>
        <v>0</v>
      </c>
      <c r="I277" s="181"/>
      <c r="J277" s="182"/>
      <c r="L277" s="63"/>
      <c r="M277" s="64"/>
      <c r="N277" s="11"/>
      <c r="O277" s="12"/>
      <c r="P277" s="13"/>
      <c r="Q277" s="14"/>
      <c r="R277" s="15"/>
      <c r="S277" s="15"/>
      <c r="T277" s="15"/>
    </row>
    <row r="278" spans="1:20" s="62" customFormat="1" ht="14.25" thickBot="1" thickTop="1">
      <c r="A278" s="291"/>
      <c r="H278" s="373"/>
      <c r="I278" s="292"/>
      <c r="J278" s="292"/>
      <c r="L278" s="63"/>
      <c r="M278" s="64"/>
      <c r="N278" s="11"/>
      <c r="O278" s="12"/>
      <c r="P278" s="13"/>
      <c r="Q278" s="14"/>
      <c r="R278" s="15"/>
      <c r="S278" s="15"/>
      <c r="T278" s="15"/>
    </row>
    <row r="279" spans="1:20" s="62" customFormat="1" ht="24.75" customHeight="1" thickTop="1">
      <c r="A279" s="212" t="s">
        <v>1</v>
      </c>
      <c r="B279" s="60"/>
      <c r="C279" s="4"/>
      <c r="D279" s="213" t="s">
        <v>68</v>
      </c>
      <c r="E279" s="60"/>
      <c r="F279" s="60"/>
      <c r="G279" s="60"/>
      <c r="H279" s="60"/>
      <c r="I279" s="6"/>
      <c r="J279" s="61" t="s">
        <v>69</v>
      </c>
      <c r="L279" s="63"/>
      <c r="M279" s="64"/>
      <c r="N279" s="11"/>
      <c r="O279" s="12"/>
      <c r="P279" s="13"/>
      <c r="Q279" s="14"/>
      <c r="R279" s="15"/>
      <c r="S279" s="15"/>
      <c r="T279" s="15"/>
    </row>
    <row r="280" spans="1:20" s="62" customFormat="1" ht="15" customHeight="1">
      <c r="A280" s="214"/>
      <c r="B280" s="112"/>
      <c r="C280" s="115" t="s">
        <v>12</v>
      </c>
      <c r="D280" s="215" t="s">
        <v>16</v>
      </c>
      <c r="E280" s="112"/>
      <c r="F280" s="112"/>
      <c r="G280" s="112"/>
      <c r="H280" s="186" t="s">
        <v>17</v>
      </c>
      <c r="I280" s="262" t="s">
        <v>30</v>
      </c>
      <c r="J280" s="27"/>
      <c r="L280" s="63"/>
      <c r="M280" s="64"/>
      <c r="N280" s="11"/>
      <c r="O280" s="12"/>
      <c r="P280" s="13"/>
      <c r="Q280" s="14"/>
      <c r="R280" s="15"/>
      <c r="S280" s="15"/>
      <c r="T280" s="15"/>
    </row>
    <row r="281" spans="1:20" s="62" customFormat="1" ht="13.5" thickBot="1">
      <c r="A281" s="216" t="s">
        <v>12</v>
      </c>
      <c r="B281" s="102" t="s">
        <v>12</v>
      </c>
      <c r="C281" s="101"/>
      <c r="D281" s="101"/>
      <c r="E281" s="101"/>
      <c r="F281" s="101"/>
      <c r="G281" s="101"/>
      <c r="H281" s="327" t="s">
        <v>8</v>
      </c>
      <c r="I281" s="258">
        <v>1</v>
      </c>
      <c r="J281" s="259">
        <v>2</v>
      </c>
      <c r="L281" s="63"/>
      <c r="M281" s="64"/>
      <c r="N281" s="11"/>
      <c r="O281" s="12"/>
      <c r="P281" s="13"/>
      <c r="Q281" s="14"/>
      <c r="R281" s="15"/>
      <c r="S281" s="15"/>
      <c r="T281" s="15"/>
    </row>
    <row r="282" spans="1:20" s="62" customFormat="1" ht="24.75" customHeight="1" thickTop="1">
      <c r="A282" s="218" t="s">
        <v>70</v>
      </c>
      <c r="B282" s="328"/>
      <c r="C282" s="329"/>
      <c r="D282" s="329"/>
      <c r="E282" s="329"/>
      <c r="F282" s="329"/>
      <c r="G282" s="330"/>
      <c r="H282" s="331">
        <f>C282*D282+E282*F282+G282</f>
        <v>0</v>
      </c>
      <c r="I282" s="374">
        <v>0</v>
      </c>
      <c r="J282" s="375"/>
      <c r="L282" s="63"/>
      <c r="M282" s="64"/>
      <c r="N282" s="11">
        <f aca="true" t="shared" si="7" ref="N282:N308">J282*H282</f>
        <v>0</v>
      </c>
      <c r="O282" s="12"/>
      <c r="P282" s="13"/>
      <c r="Q282" s="14"/>
      <c r="R282" s="15"/>
      <c r="S282" s="15"/>
      <c r="T282" s="15"/>
    </row>
    <row r="283" spans="1:20" s="62" customFormat="1" ht="24.75" customHeight="1">
      <c r="A283" s="333"/>
      <c r="B283" s="334"/>
      <c r="C283" s="93"/>
      <c r="D283" s="93"/>
      <c r="E283" s="93"/>
      <c r="F283" s="93"/>
      <c r="G283" s="335"/>
      <c r="H283" s="342">
        <f>E283*D283</f>
        <v>0</v>
      </c>
      <c r="I283" s="376">
        <v>0</v>
      </c>
      <c r="J283" s="277"/>
      <c r="L283" s="63"/>
      <c r="M283" s="64"/>
      <c r="N283" s="11">
        <f t="shared" si="7"/>
        <v>0</v>
      </c>
      <c r="O283" s="12"/>
      <c r="P283" s="13"/>
      <c r="Q283" s="14"/>
      <c r="R283" s="15"/>
      <c r="S283" s="15"/>
      <c r="T283" s="15"/>
    </row>
    <row r="284" spans="1:20" s="62" customFormat="1" ht="24.75" customHeight="1">
      <c r="A284" s="333"/>
      <c r="B284" s="334"/>
      <c r="C284" s="93"/>
      <c r="D284" s="93"/>
      <c r="E284" s="93"/>
      <c r="F284" s="93"/>
      <c r="G284" s="335"/>
      <c r="H284" s="342">
        <f>C284*D284+E284*F284+G284</f>
        <v>0</v>
      </c>
      <c r="I284" s="276">
        <v>0</v>
      </c>
      <c r="J284" s="377"/>
      <c r="L284" s="63"/>
      <c r="M284" s="64"/>
      <c r="N284" s="11">
        <f t="shared" si="7"/>
        <v>0</v>
      </c>
      <c r="O284" s="12"/>
      <c r="P284" s="13"/>
      <c r="Q284" s="14"/>
      <c r="R284" s="15"/>
      <c r="S284" s="15"/>
      <c r="T284" s="15"/>
    </row>
    <row r="285" spans="1:20" s="62" customFormat="1" ht="24.75" customHeight="1">
      <c r="A285" s="333"/>
      <c r="B285" s="334"/>
      <c r="C285" s="93"/>
      <c r="D285" s="93"/>
      <c r="E285" s="93"/>
      <c r="F285" s="93"/>
      <c r="G285" s="335"/>
      <c r="H285" s="336">
        <v>0</v>
      </c>
      <c r="I285" s="378">
        <v>0</v>
      </c>
      <c r="J285" s="377"/>
      <c r="L285" s="63"/>
      <c r="M285" s="64"/>
      <c r="N285" s="11">
        <f t="shared" si="7"/>
        <v>0</v>
      </c>
      <c r="O285" s="12"/>
      <c r="P285" s="13"/>
      <c r="Q285" s="14"/>
      <c r="R285" s="15"/>
      <c r="S285" s="15"/>
      <c r="T285" s="15"/>
    </row>
    <row r="286" spans="1:20" s="62" customFormat="1" ht="24.75" customHeight="1">
      <c r="A286" s="333"/>
      <c r="B286" s="334"/>
      <c r="C286" s="93"/>
      <c r="D286" s="93"/>
      <c r="E286" s="93"/>
      <c r="F286" s="93"/>
      <c r="G286" s="335"/>
      <c r="H286" s="336">
        <v>0</v>
      </c>
      <c r="I286" s="378">
        <v>0</v>
      </c>
      <c r="J286" s="377">
        <v>0</v>
      </c>
      <c r="L286" s="63"/>
      <c r="M286" s="64"/>
      <c r="N286" s="11">
        <f t="shared" si="7"/>
        <v>0</v>
      </c>
      <c r="O286" s="12"/>
      <c r="P286" s="13"/>
      <c r="Q286" s="14"/>
      <c r="R286" s="15"/>
      <c r="S286" s="15"/>
      <c r="T286" s="15"/>
    </row>
    <row r="287" spans="1:20" s="62" customFormat="1" ht="24.75" customHeight="1">
      <c r="A287" s="333"/>
      <c r="B287" s="334"/>
      <c r="C287" s="93"/>
      <c r="D287" s="93"/>
      <c r="E287" s="93"/>
      <c r="F287" s="93"/>
      <c r="G287" s="335"/>
      <c r="H287" s="336">
        <v>0</v>
      </c>
      <c r="I287" s="378">
        <v>0</v>
      </c>
      <c r="J287" s="377">
        <v>0</v>
      </c>
      <c r="L287" s="63"/>
      <c r="M287" s="64"/>
      <c r="N287" s="11">
        <f t="shared" si="7"/>
        <v>0</v>
      </c>
      <c r="O287" s="12"/>
      <c r="P287" s="13"/>
      <c r="Q287" s="14"/>
      <c r="R287" s="15"/>
      <c r="S287" s="15"/>
      <c r="T287" s="15"/>
    </row>
    <row r="288" spans="1:20" s="62" customFormat="1" ht="24.75" customHeight="1">
      <c r="A288" s="225"/>
      <c r="B288" s="334"/>
      <c r="C288" s="93"/>
      <c r="D288" s="93"/>
      <c r="E288" s="93"/>
      <c r="F288" s="93"/>
      <c r="G288" s="335"/>
      <c r="H288" s="342">
        <v>0</v>
      </c>
      <c r="I288" s="276">
        <v>0</v>
      </c>
      <c r="J288" s="277">
        <v>0</v>
      </c>
      <c r="L288" s="63"/>
      <c r="M288" s="64"/>
      <c r="N288" s="11">
        <f t="shared" si="7"/>
        <v>0</v>
      </c>
      <c r="O288" s="12"/>
      <c r="P288" s="13"/>
      <c r="Q288" s="14"/>
      <c r="R288" s="15"/>
      <c r="S288" s="15"/>
      <c r="T288" s="15"/>
    </row>
    <row r="289" spans="1:20" s="62" customFormat="1" ht="24.75" customHeight="1" thickBot="1">
      <c r="A289" s="230"/>
      <c r="B289" s="379"/>
      <c r="C289" s="380"/>
      <c r="D289" s="380"/>
      <c r="E289" s="380"/>
      <c r="F289" s="380"/>
      <c r="G289" s="381"/>
      <c r="H289" s="342">
        <v>0</v>
      </c>
      <c r="I289" s="276">
        <v>0</v>
      </c>
      <c r="J289" s="277">
        <v>0</v>
      </c>
      <c r="L289" s="63"/>
      <c r="M289" s="64"/>
      <c r="N289" s="11">
        <f t="shared" si="7"/>
        <v>0</v>
      </c>
      <c r="O289" s="12"/>
      <c r="P289" s="13"/>
      <c r="Q289" s="14"/>
      <c r="R289" s="15"/>
      <c r="S289" s="15"/>
      <c r="T289" s="15"/>
    </row>
    <row r="290" spans="1:20" s="62" customFormat="1" ht="24.75" customHeight="1">
      <c r="A290" s="346" t="s">
        <v>71</v>
      </c>
      <c r="B290" s="355" t="s">
        <v>12</v>
      </c>
      <c r="C290" s="356"/>
      <c r="D290" s="356"/>
      <c r="E290" s="356"/>
      <c r="F290" s="356"/>
      <c r="G290" s="357"/>
      <c r="H290" s="350">
        <v>0</v>
      </c>
      <c r="I290" s="382">
        <v>0</v>
      </c>
      <c r="J290" s="383">
        <v>0</v>
      </c>
      <c r="L290" s="63"/>
      <c r="M290" s="64"/>
      <c r="N290" s="11">
        <f t="shared" si="7"/>
        <v>0</v>
      </c>
      <c r="O290" s="12"/>
      <c r="P290" s="13"/>
      <c r="Q290" s="14"/>
      <c r="R290" s="15"/>
      <c r="S290" s="15"/>
      <c r="T290" s="15"/>
    </row>
    <row r="291" spans="1:20" s="62" customFormat="1" ht="24.75" customHeight="1">
      <c r="A291" s="232" t="s">
        <v>12</v>
      </c>
      <c r="B291" s="334"/>
      <c r="C291" s="93"/>
      <c r="D291" s="93"/>
      <c r="E291" s="93"/>
      <c r="F291" s="93"/>
      <c r="G291" s="335"/>
      <c r="H291" s="342">
        <v>0</v>
      </c>
      <c r="I291" s="276">
        <v>0</v>
      </c>
      <c r="J291" s="277">
        <v>0</v>
      </c>
      <c r="L291" s="63"/>
      <c r="M291" s="64"/>
      <c r="N291" s="11">
        <f t="shared" si="7"/>
        <v>0</v>
      </c>
      <c r="O291" s="12"/>
      <c r="P291" s="13"/>
      <c r="Q291" s="14"/>
      <c r="R291" s="15"/>
      <c r="S291" s="15"/>
      <c r="T291" s="15"/>
    </row>
    <row r="292" spans="1:20" s="62" customFormat="1" ht="24.75" customHeight="1">
      <c r="A292" s="232"/>
      <c r="B292" s="334"/>
      <c r="C292" s="93"/>
      <c r="D292" s="93"/>
      <c r="E292" s="93"/>
      <c r="F292" s="93"/>
      <c r="G292" s="335"/>
      <c r="H292" s="342">
        <v>0</v>
      </c>
      <c r="I292" s="276">
        <v>0</v>
      </c>
      <c r="J292" s="277">
        <v>0</v>
      </c>
      <c r="L292" s="63"/>
      <c r="M292" s="64"/>
      <c r="N292" s="11">
        <f t="shared" si="7"/>
        <v>0</v>
      </c>
      <c r="O292" s="12"/>
      <c r="P292" s="13"/>
      <c r="Q292" s="14"/>
      <c r="R292" s="15"/>
      <c r="S292" s="15"/>
      <c r="T292" s="15"/>
    </row>
    <row r="293" spans="1:20" s="62" customFormat="1" ht="24.75" customHeight="1">
      <c r="A293" s="225"/>
      <c r="B293" s="334"/>
      <c r="C293" s="93"/>
      <c r="D293" s="93"/>
      <c r="E293" s="93"/>
      <c r="F293" s="93"/>
      <c r="G293" s="335"/>
      <c r="H293" s="342">
        <v>0</v>
      </c>
      <c r="I293" s="276">
        <v>0</v>
      </c>
      <c r="J293" s="277">
        <v>0</v>
      </c>
      <c r="L293" s="63"/>
      <c r="M293" s="64"/>
      <c r="N293" s="11">
        <f t="shared" si="7"/>
        <v>0</v>
      </c>
      <c r="O293" s="12"/>
      <c r="P293" s="13"/>
      <c r="Q293" s="14"/>
      <c r="R293" s="15"/>
      <c r="S293" s="15"/>
      <c r="T293" s="15"/>
    </row>
    <row r="294" spans="1:20" s="62" customFormat="1" ht="24.75" customHeight="1" thickBot="1">
      <c r="A294" s="230"/>
      <c r="B294" s="379"/>
      <c r="C294" s="380"/>
      <c r="D294" s="380"/>
      <c r="E294" s="380"/>
      <c r="F294" s="380"/>
      <c r="G294" s="381"/>
      <c r="H294" s="342">
        <v>0</v>
      </c>
      <c r="I294" s="276">
        <v>0</v>
      </c>
      <c r="J294" s="277">
        <v>0</v>
      </c>
      <c r="L294" s="63"/>
      <c r="M294" s="64"/>
      <c r="N294" s="11">
        <f t="shared" si="7"/>
        <v>0</v>
      </c>
      <c r="O294" s="12"/>
      <c r="P294" s="13"/>
      <c r="Q294" s="14"/>
      <c r="R294" s="15"/>
      <c r="S294" s="15"/>
      <c r="T294" s="15"/>
    </row>
    <row r="295" spans="1:20" s="62" customFormat="1" ht="24.75" customHeight="1">
      <c r="A295" s="346" t="s">
        <v>72</v>
      </c>
      <c r="B295" s="355"/>
      <c r="C295" s="356"/>
      <c r="D295" s="356"/>
      <c r="E295" s="356"/>
      <c r="F295" s="356"/>
      <c r="G295" s="357"/>
      <c r="H295" s="350">
        <v>0</v>
      </c>
      <c r="I295" s="382">
        <v>0</v>
      </c>
      <c r="J295" s="383">
        <v>0</v>
      </c>
      <c r="L295" s="63"/>
      <c r="M295" s="64"/>
      <c r="N295" s="11">
        <f t="shared" si="7"/>
        <v>0</v>
      </c>
      <c r="O295" s="12"/>
      <c r="P295" s="13"/>
      <c r="Q295" s="14"/>
      <c r="R295" s="15"/>
      <c r="S295" s="15"/>
      <c r="T295" s="15"/>
    </row>
    <row r="296" spans="1:20" s="62" customFormat="1" ht="24.75" customHeight="1">
      <c r="A296" s="225"/>
      <c r="B296" s="334"/>
      <c r="C296" s="93"/>
      <c r="D296" s="93"/>
      <c r="E296" s="93"/>
      <c r="F296" s="93"/>
      <c r="G296" s="335"/>
      <c r="H296" s="342">
        <v>0</v>
      </c>
      <c r="I296" s="276">
        <v>0</v>
      </c>
      <c r="J296" s="277">
        <v>0</v>
      </c>
      <c r="L296" s="63"/>
      <c r="M296" s="64"/>
      <c r="N296" s="11">
        <f t="shared" si="7"/>
        <v>0</v>
      </c>
      <c r="O296" s="12"/>
      <c r="P296" s="13"/>
      <c r="Q296" s="14"/>
      <c r="R296" s="15"/>
      <c r="S296" s="15"/>
      <c r="T296" s="15"/>
    </row>
    <row r="297" spans="1:20" s="62" customFormat="1" ht="24.75" customHeight="1">
      <c r="A297" s="225"/>
      <c r="B297" s="334"/>
      <c r="C297" s="93"/>
      <c r="D297" s="93"/>
      <c r="E297" s="93"/>
      <c r="F297" s="93"/>
      <c r="G297" s="335"/>
      <c r="H297" s="342">
        <v>0</v>
      </c>
      <c r="I297" s="276">
        <v>0</v>
      </c>
      <c r="J297" s="277">
        <v>0</v>
      </c>
      <c r="L297" s="63"/>
      <c r="M297" s="64"/>
      <c r="N297" s="11">
        <f t="shared" si="7"/>
        <v>0</v>
      </c>
      <c r="O297" s="12"/>
      <c r="P297" s="13"/>
      <c r="Q297" s="14"/>
      <c r="R297" s="15"/>
      <c r="S297" s="15"/>
      <c r="T297" s="15"/>
    </row>
    <row r="298" spans="1:20" s="62" customFormat="1" ht="24.75" customHeight="1" thickBot="1">
      <c r="A298" s="230"/>
      <c r="B298" s="358"/>
      <c r="C298" s="359"/>
      <c r="D298" s="359"/>
      <c r="E298" s="359"/>
      <c r="F298" s="359"/>
      <c r="G298" s="360"/>
      <c r="H298" s="342">
        <v>0</v>
      </c>
      <c r="I298" s="276">
        <v>0</v>
      </c>
      <c r="J298" s="277">
        <v>0</v>
      </c>
      <c r="L298" s="63"/>
      <c r="M298" s="64"/>
      <c r="N298" s="11">
        <f t="shared" si="7"/>
        <v>0</v>
      </c>
      <c r="O298" s="12"/>
      <c r="P298" s="13"/>
      <c r="Q298" s="14"/>
      <c r="R298" s="15"/>
      <c r="S298" s="15"/>
      <c r="T298" s="15"/>
    </row>
    <row r="299" spans="1:20" s="62" customFormat="1" ht="24.75" customHeight="1" thickTop="1">
      <c r="A299" s="218" t="s">
        <v>73</v>
      </c>
      <c r="B299" s="355"/>
      <c r="C299" s="356"/>
      <c r="D299" s="356"/>
      <c r="E299" s="356"/>
      <c r="F299" s="356"/>
      <c r="G299" s="357"/>
      <c r="H299" s="331">
        <f>D299*C299</f>
        <v>0</v>
      </c>
      <c r="I299" s="269">
        <v>0</v>
      </c>
      <c r="J299" s="270"/>
      <c r="L299" s="63"/>
      <c r="M299" s="64"/>
      <c r="N299" s="11">
        <f t="shared" si="7"/>
        <v>0</v>
      </c>
      <c r="O299" s="12"/>
      <c r="P299" s="13"/>
      <c r="Q299" s="14"/>
      <c r="R299" s="15"/>
      <c r="S299" s="15"/>
      <c r="T299" s="15"/>
    </row>
    <row r="300" spans="1:20" s="62" customFormat="1" ht="24.75" customHeight="1">
      <c r="A300" s="333"/>
      <c r="B300" s="334"/>
      <c r="C300" s="93"/>
      <c r="D300" s="93"/>
      <c r="E300" s="93"/>
      <c r="F300" s="93"/>
      <c r="G300" s="335"/>
      <c r="H300" s="336">
        <v>0</v>
      </c>
      <c r="I300" s="378">
        <v>0</v>
      </c>
      <c r="J300" s="377">
        <v>0</v>
      </c>
      <c r="L300" s="63"/>
      <c r="M300" s="64"/>
      <c r="N300" s="11">
        <f t="shared" si="7"/>
        <v>0</v>
      </c>
      <c r="O300" s="12"/>
      <c r="P300" s="13"/>
      <c r="Q300" s="14"/>
      <c r="R300" s="15"/>
      <c r="S300" s="15"/>
      <c r="T300" s="15"/>
    </row>
    <row r="301" spans="1:20" s="62" customFormat="1" ht="24.75" customHeight="1">
      <c r="A301" s="242"/>
      <c r="B301" s="334"/>
      <c r="C301" s="93"/>
      <c r="D301" s="93"/>
      <c r="E301" s="93"/>
      <c r="F301" s="93"/>
      <c r="G301" s="335"/>
      <c r="H301" s="342">
        <v>0</v>
      </c>
      <c r="I301" s="276">
        <v>0</v>
      </c>
      <c r="J301" s="277">
        <v>0</v>
      </c>
      <c r="L301" s="63"/>
      <c r="M301" s="64"/>
      <c r="N301" s="11">
        <f t="shared" si="7"/>
        <v>0</v>
      </c>
      <c r="O301" s="12"/>
      <c r="P301" s="13"/>
      <c r="Q301" s="14"/>
      <c r="R301" s="15"/>
      <c r="S301" s="15"/>
      <c r="T301" s="15"/>
    </row>
    <row r="302" spans="1:20" s="62" customFormat="1" ht="24.75" customHeight="1" thickBot="1">
      <c r="A302" s="242"/>
      <c r="B302" s="358"/>
      <c r="C302" s="359"/>
      <c r="D302" s="359"/>
      <c r="E302" s="359"/>
      <c r="F302" s="359"/>
      <c r="G302" s="360"/>
      <c r="H302" s="342">
        <v>0</v>
      </c>
      <c r="I302" s="276">
        <v>0</v>
      </c>
      <c r="J302" s="277">
        <v>0</v>
      </c>
      <c r="L302" s="63"/>
      <c r="M302" s="64"/>
      <c r="N302" s="11">
        <f t="shared" si="7"/>
        <v>0</v>
      </c>
      <c r="O302" s="12"/>
      <c r="P302" s="13"/>
      <c r="Q302" s="14"/>
      <c r="R302" s="15"/>
      <c r="S302" s="15"/>
      <c r="T302" s="15"/>
    </row>
    <row r="303" spans="1:20" s="62" customFormat="1" ht="24.75" customHeight="1" thickTop="1">
      <c r="A303" s="218" t="s">
        <v>74</v>
      </c>
      <c r="B303" s="355"/>
      <c r="C303" s="356"/>
      <c r="D303" s="356"/>
      <c r="E303" s="356"/>
      <c r="F303" s="356"/>
      <c r="G303" s="357"/>
      <c r="H303" s="331">
        <f>C303*D303</f>
        <v>0</v>
      </c>
      <c r="I303" s="269">
        <v>0</v>
      </c>
      <c r="J303" s="270"/>
      <c r="L303" s="63"/>
      <c r="M303" s="64"/>
      <c r="N303" s="11">
        <f t="shared" si="7"/>
        <v>0</v>
      </c>
      <c r="O303" s="12"/>
      <c r="P303" s="13"/>
      <c r="Q303" s="14"/>
      <c r="R303" s="15"/>
      <c r="S303" s="15"/>
      <c r="T303" s="15"/>
    </row>
    <row r="304" spans="1:20" s="62" customFormat="1" ht="24.75" customHeight="1">
      <c r="A304" s="333"/>
      <c r="B304" s="334"/>
      <c r="C304" s="93"/>
      <c r="D304" s="93"/>
      <c r="E304" s="93"/>
      <c r="F304" s="93"/>
      <c r="G304" s="335"/>
      <c r="H304" s="336">
        <f>C304*D304</f>
        <v>0</v>
      </c>
      <c r="I304" s="378">
        <v>0</v>
      </c>
      <c r="J304" s="377"/>
      <c r="L304" s="63"/>
      <c r="M304" s="64"/>
      <c r="N304" s="11">
        <f t="shared" si="7"/>
        <v>0</v>
      </c>
      <c r="O304" s="12"/>
      <c r="P304" s="13"/>
      <c r="Q304" s="14"/>
      <c r="R304" s="15"/>
      <c r="S304" s="15"/>
      <c r="T304" s="15"/>
    </row>
    <row r="305" spans="1:20" s="62" customFormat="1" ht="24.75" customHeight="1">
      <c r="A305" s="333"/>
      <c r="B305" s="334"/>
      <c r="C305" s="93"/>
      <c r="D305" s="93"/>
      <c r="E305" s="93"/>
      <c r="F305" s="93"/>
      <c r="G305" s="335"/>
      <c r="H305" s="336">
        <v>0</v>
      </c>
      <c r="I305" s="378">
        <v>0</v>
      </c>
      <c r="J305" s="377">
        <v>0</v>
      </c>
      <c r="L305" s="63"/>
      <c r="M305" s="64"/>
      <c r="N305" s="11">
        <f t="shared" si="7"/>
        <v>0</v>
      </c>
      <c r="O305" s="12"/>
      <c r="P305" s="13"/>
      <c r="Q305" s="14"/>
      <c r="R305" s="15"/>
      <c r="S305" s="15"/>
      <c r="T305" s="15"/>
    </row>
    <row r="306" spans="1:20" s="62" customFormat="1" ht="24.75" customHeight="1">
      <c r="A306" s="242"/>
      <c r="B306" s="334"/>
      <c r="C306" s="93"/>
      <c r="D306" s="93"/>
      <c r="E306" s="93"/>
      <c r="F306" s="93"/>
      <c r="G306" s="335"/>
      <c r="H306" s="342">
        <v>0</v>
      </c>
      <c r="I306" s="276">
        <v>0</v>
      </c>
      <c r="J306" s="277">
        <v>0</v>
      </c>
      <c r="L306" s="63"/>
      <c r="M306" s="64"/>
      <c r="N306" s="11">
        <f t="shared" si="7"/>
        <v>0</v>
      </c>
      <c r="O306" s="12"/>
      <c r="P306" s="13"/>
      <c r="Q306" s="14"/>
      <c r="R306" s="15"/>
      <c r="S306" s="15"/>
      <c r="T306" s="15"/>
    </row>
    <row r="307" spans="1:20" s="62" customFormat="1" ht="24.75" customHeight="1">
      <c r="A307" s="242"/>
      <c r="B307" s="334"/>
      <c r="C307" s="93"/>
      <c r="D307" s="93"/>
      <c r="E307" s="93"/>
      <c r="F307" s="93"/>
      <c r="G307" s="335"/>
      <c r="H307" s="342">
        <v>0</v>
      </c>
      <c r="I307" s="276">
        <v>0</v>
      </c>
      <c r="J307" s="277">
        <v>0</v>
      </c>
      <c r="L307" s="63"/>
      <c r="M307" s="64"/>
      <c r="N307" s="11">
        <f t="shared" si="7"/>
        <v>0</v>
      </c>
      <c r="O307" s="12"/>
      <c r="P307" s="13"/>
      <c r="Q307" s="14"/>
      <c r="R307" s="15"/>
      <c r="S307" s="15"/>
      <c r="T307" s="15"/>
    </row>
    <row r="308" spans="1:20" s="62" customFormat="1" ht="24.75" customHeight="1" thickBot="1">
      <c r="A308" s="243"/>
      <c r="B308" s="358"/>
      <c r="C308" s="359"/>
      <c r="D308" s="359"/>
      <c r="E308" s="359"/>
      <c r="F308" s="359"/>
      <c r="G308" s="360"/>
      <c r="H308" s="361">
        <v>0</v>
      </c>
      <c r="I308" s="285">
        <v>0</v>
      </c>
      <c r="J308" s="286">
        <v>0</v>
      </c>
      <c r="L308" s="63"/>
      <c r="M308" s="64"/>
      <c r="N308" s="11">
        <f t="shared" si="7"/>
        <v>0</v>
      </c>
      <c r="O308" s="12"/>
      <c r="P308" s="13"/>
      <c r="Q308" s="14"/>
      <c r="R308" s="15"/>
      <c r="S308" s="15"/>
      <c r="T308" s="15"/>
    </row>
    <row r="309" spans="1:20" s="62" customFormat="1" ht="24.75" customHeight="1" thickBot="1" thickTop="1">
      <c r="A309" s="248" t="s">
        <v>75</v>
      </c>
      <c r="B309" s="102"/>
      <c r="C309" s="102"/>
      <c r="D309" s="102"/>
      <c r="E309" s="102"/>
      <c r="F309" s="262"/>
      <c r="G309" s="364" t="s">
        <v>65</v>
      </c>
      <c r="H309" s="365">
        <f>SUM(H282:H308)</f>
        <v>0</v>
      </c>
      <c r="I309" s="366"/>
      <c r="J309" s="367"/>
      <c r="L309" s="63"/>
      <c r="M309" s="64"/>
      <c r="N309" s="11"/>
      <c r="O309" s="12"/>
      <c r="P309" s="13"/>
      <c r="Q309" s="14"/>
      <c r="R309" s="15"/>
      <c r="S309" s="15"/>
      <c r="T309" s="15"/>
    </row>
    <row r="310" spans="1:20" s="62" customFormat="1" ht="24.75" customHeight="1" thickTop="1">
      <c r="A310" s="250"/>
      <c r="B310" s="102"/>
      <c r="C310" s="101"/>
      <c r="D310" s="101"/>
      <c r="E310" s="101"/>
      <c r="F310" s="101"/>
      <c r="G310" s="210"/>
      <c r="H310" s="211"/>
      <c r="I310" s="102"/>
      <c r="J310" s="113"/>
      <c r="L310" s="63"/>
      <c r="M310" s="64"/>
      <c r="N310" s="11"/>
      <c r="O310" s="12"/>
      <c r="P310" s="13"/>
      <c r="Q310" s="14"/>
      <c r="R310" s="15"/>
      <c r="S310" s="15"/>
      <c r="T310" s="15"/>
    </row>
    <row r="311" spans="1:20" s="62" customFormat="1" ht="24.75" customHeight="1" thickBot="1">
      <c r="A311" s="251"/>
      <c r="B311" s="181"/>
      <c r="C311" s="180"/>
      <c r="D311" s="180"/>
      <c r="E311" s="180"/>
      <c r="F311" s="180"/>
      <c r="G311" s="384"/>
      <c r="H311" s="385"/>
      <c r="I311" s="181"/>
      <c r="J311" s="182"/>
      <c r="L311" s="63"/>
      <c r="M311" s="64"/>
      <c r="N311" s="11"/>
      <c r="O311" s="12"/>
      <c r="P311" s="13"/>
      <c r="Q311" s="14"/>
      <c r="R311" s="15"/>
      <c r="S311" s="15"/>
      <c r="T311" s="15"/>
    </row>
    <row r="312" spans="1:20" s="62" customFormat="1" ht="14.25" thickBot="1" thickTop="1">
      <c r="A312" s="291"/>
      <c r="B312" s="8"/>
      <c r="C312" s="8"/>
      <c r="D312" s="8"/>
      <c r="E312" s="8"/>
      <c r="F312" s="8"/>
      <c r="G312" s="8"/>
      <c r="H312" s="386"/>
      <c r="I312" s="292"/>
      <c r="J312" s="292"/>
      <c r="L312" s="63"/>
      <c r="M312" s="64"/>
      <c r="N312" s="11"/>
      <c r="O312" s="12"/>
      <c r="P312" s="13"/>
      <c r="Q312" s="14"/>
      <c r="R312" s="15"/>
      <c r="S312" s="15"/>
      <c r="T312" s="15"/>
    </row>
    <row r="313" spans="1:20" s="62" customFormat="1" ht="24.75" customHeight="1" thickTop="1">
      <c r="A313" s="212" t="s">
        <v>1</v>
      </c>
      <c r="B313" s="60"/>
      <c r="C313" s="4"/>
      <c r="D313" s="213" t="s">
        <v>76</v>
      </c>
      <c r="E313" s="60"/>
      <c r="F313" s="60"/>
      <c r="G313" s="60"/>
      <c r="H313" s="60"/>
      <c r="I313" s="6"/>
      <c r="J313" s="61" t="s">
        <v>77</v>
      </c>
      <c r="L313" s="63"/>
      <c r="M313" s="64"/>
      <c r="N313" s="11"/>
      <c r="O313" s="12"/>
      <c r="P313" s="13"/>
      <c r="Q313" s="14"/>
      <c r="R313" s="15"/>
      <c r="S313" s="15"/>
      <c r="T313" s="15"/>
    </row>
    <row r="314" spans="1:20" s="62" customFormat="1" ht="14.25" customHeight="1">
      <c r="A314" s="214"/>
      <c r="B314" s="112"/>
      <c r="C314" s="254" t="s">
        <v>27</v>
      </c>
      <c r="D314" s="186" t="s">
        <v>28</v>
      </c>
      <c r="E314" s="186"/>
      <c r="F314" s="186" t="s">
        <v>29</v>
      </c>
      <c r="G314" s="186"/>
      <c r="H314" s="255"/>
      <c r="I314" s="256" t="s">
        <v>30</v>
      </c>
      <c r="J314" s="27"/>
      <c r="L314" s="63"/>
      <c r="M314" s="64"/>
      <c r="N314" s="11"/>
      <c r="O314" s="12"/>
      <c r="P314" s="13"/>
      <c r="Q314" s="14"/>
      <c r="R314" s="15"/>
      <c r="S314" s="15"/>
      <c r="T314" s="15"/>
    </row>
    <row r="315" spans="1:20" s="62" customFormat="1" ht="11.25" customHeight="1">
      <c r="A315" s="214"/>
      <c r="B315" s="215" t="s">
        <v>31</v>
      </c>
      <c r="C315" s="257" t="s">
        <v>32</v>
      </c>
      <c r="D315" s="257" t="s">
        <v>33</v>
      </c>
      <c r="E315" s="257" t="s">
        <v>33</v>
      </c>
      <c r="F315" s="257" t="s">
        <v>33</v>
      </c>
      <c r="G315" s="257" t="s">
        <v>17</v>
      </c>
      <c r="H315" s="257" t="s">
        <v>17</v>
      </c>
      <c r="I315" s="258">
        <v>1</v>
      </c>
      <c r="J315" s="259">
        <v>2</v>
      </c>
      <c r="L315" s="63"/>
      <c r="M315" s="64"/>
      <c r="N315" s="11"/>
      <c r="O315" s="12"/>
      <c r="P315" s="13"/>
      <c r="Q315" s="14"/>
      <c r="R315" s="15"/>
      <c r="S315" s="15"/>
      <c r="T315" s="15"/>
    </row>
    <row r="316" spans="1:20" s="62" customFormat="1" ht="13.5" thickBot="1">
      <c r="A316" s="216" t="s">
        <v>12</v>
      </c>
      <c r="B316" s="189" t="s">
        <v>12</v>
      </c>
      <c r="C316" s="260" t="s">
        <v>8</v>
      </c>
      <c r="D316" s="260" t="s">
        <v>34</v>
      </c>
      <c r="E316" s="260" t="s">
        <v>34</v>
      </c>
      <c r="F316" s="260" t="s">
        <v>34</v>
      </c>
      <c r="G316" s="260" t="s">
        <v>34</v>
      </c>
      <c r="H316" s="261" t="s">
        <v>8</v>
      </c>
      <c r="I316" s="262"/>
      <c r="J316" s="263"/>
      <c r="L316" s="63"/>
      <c r="M316" s="64"/>
      <c r="N316" s="11"/>
      <c r="O316" s="12"/>
      <c r="P316" s="13"/>
      <c r="Q316" s="14"/>
      <c r="R316" s="15"/>
      <c r="S316" s="15"/>
      <c r="T316" s="15"/>
    </row>
    <row r="317" spans="1:20" s="62" customFormat="1" ht="24.75" customHeight="1" thickTop="1">
      <c r="A317" s="296" t="s">
        <v>78</v>
      </c>
      <c r="B317" s="265"/>
      <c r="C317" s="266"/>
      <c r="D317" s="266"/>
      <c r="E317" s="266"/>
      <c r="F317" s="266"/>
      <c r="G317" s="267">
        <f aca="true" t="shared" si="8" ref="G317:G342">SUM(D317:F317)</f>
        <v>0</v>
      </c>
      <c r="H317" s="268">
        <f aca="true" t="shared" si="9" ref="H317:H342">C317*G317</f>
        <v>0</v>
      </c>
      <c r="I317" s="269"/>
      <c r="J317" s="270"/>
      <c r="L317" s="63">
        <f>I317*H317</f>
        <v>0</v>
      </c>
      <c r="M317" s="64">
        <f>J317*H317</f>
        <v>0</v>
      </c>
      <c r="N317" s="11"/>
      <c r="O317" s="12"/>
      <c r="P317" s="13"/>
      <c r="Q317" s="14"/>
      <c r="R317" s="15"/>
      <c r="S317" s="15"/>
      <c r="T317" s="15"/>
    </row>
    <row r="318" spans="1:20" s="62" customFormat="1" ht="25.5" customHeight="1" thickBot="1">
      <c r="A318" s="387" t="s">
        <v>12</v>
      </c>
      <c r="B318" s="388" t="s">
        <v>79</v>
      </c>
      <c r="C318" s="273"/>
      <c r="D318" s="273"/>
      <c r="E318" s="273"/>
      <c r="F318" s="273"/>
      <c r="G318" s="274">
        <f t="shared" si="8"/>
        <v>0</v>
      </c>
      <c r="H318" s="275">
        <f t="shared" si="9"/>
        <v>0</v>
      </c>
      <c r="I318" s="276">
        <v>0</v>
      </c>
      <c r="J318" s="277"/>
      <c r="L318" s="63">
        <f aca="true" t="shared" si="10" ref="L318:L342">I318*H318</f>
        <v>0</v>
      </c>
      <c r="M318" s="64">
        <f aca="true" t="shared" si="11" ref="M318:M342">J318*H318</f>
        <v>0</v>
      </c>
      <c r="N318" s="11"/>
      <c r="O318" s="12"/>
      <c r="P318" s="13"/>
      <c r="Q318" s="14"/>
      <c r="R318" s="15"/>
      <c r="S318" s="15"/>
      <c r="T318" s="15"/>
    </row>
    <row r="319" spans="1:20" s="62" customFormat="1" ht="24.75" customHeight="1">
      <c r="A319" s="308" t="s">
        <v>80</v>
      </c>
      <c r="B319" s="389" t="s">
        <v>12</v>
      </c>
      <c r="C319" s="390"/>
      <c r="D319" s="390"/>
      <c r="E319" s="390"/>
      <c r="F319" s="390"/>
      <c r="G319" s="391">
        <f t="shared" si="8"/>
        <v>0</v>
      </c>
      <c r="H319" s="392">
        <f t="shared" si="9"/>
        <v>0</v>
      </c>
      <c r="I319" s="382">
        <v>0</v>
      </c>
      <c r="J319" s="383"/>
      <c r="L319" s="63">
        <f t="shared" si="10"/>
        <v>0</v>
      </c>
      <c r="M319" s="64">
        <f t="shared" si="11"/>
        <v>0</v>
      </c>
      <c r="N319" s="11"/>
      <c r="O319" s="12"/>
      <c r="P319" s="13"/>
      <c r="Q319" s="14"/>
      <c r="R319" s="15"/>
      <c r="S319" s="15"/>
      <c r="T319" s="15"/>
    </row>
    <row r="320" spans="1:20" s="62" customFormat="1" ht="24.75" customHeight="1" thickBot="1">
      <c r="A320" s="387"/>
      <c r="B320" s="388" t="s">
        <v>79</v>
      </c>
      <c r="C320" s="273"/>
      <c r="D320" s="273"/>
      <c r="E320" s="273"/>
      <c r="F320" s="273"/>
      <c r="G320" s="274">
        <f t="shared" si="8"/>
        <v>0</v>
      </c>
      <c r="H320" s="275">
        <f t="shared" si="9"/>
        <v>0</v>
      </c>
      <c r="I320" s="276">
        <v>0</v>
      </c>
      <c r="J320" s="277"/>
      <c r="L320" s="63">
        <f t="shared" si="10"/>
        <v>0</v>
      </c>
      <c r="M320" s="64">
        <f t="shared" si="11"/>
        <v>0</v>
      </c>
      <c r="N320" s="11"/>
      <c r="O320" s="12"/>
      <c r="P320" s="13"/>
      <c r="Q320" s="14"/>
      <c r="R320" s="15"/>
      <c r="S320" s="15"/>
      <c r="T320" s="15"/>
    </row>
    <row r="321" spans="1:20" s="62" customFormat="1" ht="24.75" customHeight="1">
      <c r="A321" s="393" t="s">
        <v>81</v>
      </c>
      <c r="B321" s="389"/>
      <c r="C321" s="390"/>
      <c r="D321" s="390"/>
      <c r="E321" s="390"/>
      <c r="F321" s="390"/>
      <c r="G321" s="391">
        <f t="shared" si="8"/>
        <v>0</v>
      </c>
      <c r="H321" s="392">
        <f t="shared" si="9"/>
        <v>0</v>
      </c>
      <c r="I321" s="382">
        <v>0</v>
      </c>
      <c r="J321" s="383"/>
      <c r="L321" s="63">
        <f t="shared" si="10"/>
        <v>0</v>
      </c>
      <c r="M321" s="64">
        <f t="shared" si="11"/>
        <v>0</v>
      </c>
      <c r="N321" s="11"/>
      <c r="O321" s="12"/>
      <c r="P321" s="13"/>
      <c r="Q321" s="14"/>
      <c r="R321" s="15"/>
      <c r="S321" s="15"/>
      <c r="T321" s="15"/>
    </row>
    <row r="322" spans="1:20" s="62" customFormat="1" ht="24.75" customHeight="1" thickBot="1">
      <c r="A322" s="394" t="s">
        <v>12</v>
      </c>
      <c r="B322" s="388" t="s">
        <v>79</v>
      </c>
      <c r="C322" s="273"/>
      <c r="D322" s="273"/>
      <c r="E322" s="273"/>
      <c r="F322" s="273"/>
      <c r="G322" s="274">
        <f t="shared" si="8"/>
        <v>0</v>
      </c>
      <c r="H322" s="275">
        <f t="shared" si="9"/>
        <v>0</v>
      </c>
      <c r="I322" s="276">
        <v>0</v>
      </c>
      <c r="J322" s="277"/>
      <c r="L322" s="63">
        <f t="shared" si="10"/>
        <v>0</v>
      </c>
      <c r="M322" s="64">
        <f t="shared" si="11"/>
        <v>0</v>
      </c>
      <c r="N322" s="11"/>
      <c r="O322" s="12"/>
      <c r="P322" s="13"/>
      <c r="Q322" s="14"/>
      <c r="R322" s="15"/>
      <c r="S322" s="15"/>
      <c r="T322" s="15"/>
    </row>
    <row r="323" spans="1:20" s="62" customFormat="1" ht="24.75" customHeight="1">
      <c r="A323" s="308" t="s">
        <v>82</v>
      </c>
      <c r="B323" s="389"/>
      <c r="C323" s="390"/>
      <c r="D323" s="390"/>
      <c r="E323" s="390"/>
      <c r="F323" s="390"/>
      <c r="G323" s="391">
        <f t="shared" si="8"/>
        <v>0</v>
      </c>
      <c r="H323" s="392">
        <f t="shared" si="9"/>
        <v>0</v>
      </c>
      <c r="I323" s="382">
        <v>0</v>
      </c>
      <c r="J323" s="383"/>
      <c r="L323" s="63">
        <f t="shared" si="10"/>
        <v>0</v>
      </c>
      <c r="M323" s="64">
        <f t="shared" si="11"/>
        <v>0</v>
      </c>
      <c r="N323" s="11"/>
      <c r="O323" s="12"/>
      <c r="P323" s="13"/>
      <c r="Q323" s="14"/>
      <c r="R323" s="15"/>
      <c r="S323" s="15"/>
      <c r="T323" s="15"/>
    </row>
    <row r="324" spans="1:20" s="62" customFormat="1" ht="24.75" customHeight="1" thickBot="1">
      <c r="A324" s="387"/>
      <c r="B324" s="388" t="s">
        <v>79</v>
      </c>
      <c r="C324" s="273"/>
      <c r="D324" s="273"/>
      <c r="E324" s="273"/>
      <c r="F324" s="273"/>
      <c r="G324" s="274">
        <f t="shared" si="8"/>
        <v>0</v>
      </c>
      <c r="H324" s="275">
        <f t="shared" si="9"/>
        <v>0</v>
      </c>
      <c r="I324" s="276">
        <v>0</v>
      </c>
      <c r="J324" s="277"/>
      <c r="L324" s="63">
        <f t="shared" si="10"/>
        <v>0</v>
      </c>
      <c r="M324" s="64">
        <f t="shared" si="11"/>
        <v>0</v>
      </c>
      <c r="N324" s="11"/>
      <c r="O324" s="12"/>
      <c r="P324" s="13"/>
      <c r="Q324" s="14"/>
      <c r="R324" s="15"/>
      <c r="S324" s="15"/>
      <c r="T324" s="15"/>
    </row>
    <row r="325" spans="1:20" s="62" customFormat="1" ht="24.75" customHeight="1">
      <c r="A325" s="308" t="s">
        <v>83</v>
      </c>
      <c r="B325" s="395" t="s">
        <v>84</v>
      </c>
      <c r="C325" s="390"/>
      <c r="D325" s="390"/>
      <c r="E325" s="390"/>
      <c r="F325" s="390"/>
      <c r="G325" s="391">
        <f t="shared" si="8"/>
        <v>0</v>
      </c>
      <c r="H325" s="392">
        <f t="shared" si="9"/>
        <v>0</v>
      </c>
      <c r="I325" s="382">
        <v>0</v>
      </c>
      <c r="J325" s="383"/>
      <c r="L325" s="63">
        <f t="shared" si="10"/>
        <v>0</v>
      </c>
      <c r="M325" s="64">
        <f t="shared" si="11"/>
        <v>0</v>
      </c>
      <c r="N325" s="11"/>
      <c r="O325" s="12"/>
      <c r="P325" s="13"/>
      <c r="Q325" s="14"/>
      <c r="R325" s="15"/>
      <c r="S325" s="15"/>
      <c r="T325" s="15"/>
    </row>
    <row r="326" spans="1:20" s="62" customFormat="1" ht="24.75" customHeight="1" thickBot="1">
      <c r="A326" s="387"/>
      <c r="B326" s="388" t="s">
        <v>79</v>
      </c>
      <c r="C326" s="273"/>
      <c r="D326" s="273"/>
      <c r="E326" s="273"/>
      <c r="F326" s="273">
        <v>0</v>
      </c>
      <c r="G326" s="274">
        <f t="shared" si="8"/>
        <v>0</v>
      </c>
      <c r="H326" s="275">
        <f t="shared" si="9"/>
        <v>0</v>
      </c>
      <c r="I326" s="276">
        <v>0</v>
      </c>
      <c r="J326" s="277"/>
      <c r="L326" s="63">
        <f t="shared" si="10"/>
        <v>0</v>
      </c>
      <c r="M326" s="64">
        <f t="shared" si="11"/>
        <v>0</v>
      </c>
      <c r="N326" s="11"/>
      <c r="O326" s="12"/>
      <c r="P326" s="13"/>
      <c r="Q326" s="14"/>
      <c r="R326" s="15"/>
      <c r="S326" s="15"/>
      <c r="T326" s="15"/>
    </row>
    <row r="327" spans="1:20" s="62" customFormat="1" ht="24.75" customHeight="1">
      <c r="A327" s="308" t="s">
        <v>85</v>
      </c>
      <c r="B327" s="389"/>
      <c r="C327" s="390"/>
      <c r="D327" s="390"/>
      <c r="E327" s="390"/>
      <c r="F327" s="390">
        <v>0</v>
      </c>
      <c r="G327" s="391">
        <f t="shared" si="8"/>
        <v>0</v>
      </c>
      <c r="H327" s="392">
        <f t="shared" si="9"/>
        <v>0</v>
      </c>
      <c r="I327" s="382">
        <v>0</v>
      </c>
      <c r="J327" s="383"/>
      <c r="L327" s="63">
        <f t="shared" si="10"/>
        <v>0</v>
      </c>
      <c r="M327" s="64">
        <f t="shared" si="11"/>
        <v>0</v>
      </c>
      <c r="N327" s="11"/>
      <c r="O327" s="12"/>
      <c r="P327" s="13"/>
      <c r="Q327" s="14"/>
      <c r="R327" s="15"/>
      <c r="S327" s="15"/>
      <c r="T327" s="15"/>
    </row>
    <row r="328" spans="1:20" s="62" customFormat="1" ht="24.75" customHeight="1" thickBot="1">
      <c r="A328" s="396"/>
      <c r="B328" s="388" t="s">
        <v>79</v>
      </c>
      <c r="C328" s="273"/>
      <c r="D328" s="273"/>
      <c r="E328" s="273"/>
      <c r="F328" s="273">
        <v>0</v>
      </c>
      <c r="G328" s="274">
        <f t="shared" si="8"/>
        <v>0</v>
      </c>
      <c r="H328" s="275">
        <f t="shared" si="9"/>
        <v>0</v>
      </c>
      <c r="I328" s="276">
        <v>0</v>
      </c>
      <c r="J328" s="277"/>
      <c r="L328" s="63">
        <f t="shared" si="10"/>
        <v>0</v>
      </c>
      <c r="M328" s="64">
        <f t="shared" si="11"/>
        <v>0</v>
      </c>
      <c r="N328" s="11"/>
      <c r="O328" s="12"/>
      <c r="P328" s="13"/>
      <c r="Q328" s="14"/>
      <c r="R328" s="15"/>
      <c r="S328" s="15"/>
      <c r="T328" s="15"/>
    </row>
    <row r="329" spans="1:20" s="62" customFormat="1" ht="24.75" customHeight="1">
      <c r="A329" s="308" t="s">
        <v>86</v>
      </c>
      <c r="B329" s="389" t="s">
        <v>332</v>
      </c>
      <c r="C329" s="390"/>
      <c r="D329" s="390"/>
      <c r="E329" s="390"/>
      <c r="F329" s="390"/>
      <c r="G329" s="391">
        <f t="shared" si="8"/>
        <v>0</v>
      </c>
      <c r="H329" s="392">
        <f t="shared" si="9"/>
        <v>0</v>
      </c>
      <c r="I329" s="382">
        <v>0</v>
      </c>
      <c r="J329" s="383"/>
      <c r="L329" s="63">
        <f t="shared" si="10"/>
        <v>0</v>
      </c>
      <c r="M329" s="64">
        <f t="shared" si="11"/>
        <v>0</v>
      </c>
      <c r="N329" s="11"/>
      <c r="O329" s="12"/>
      <c r="P329" s="13"/>
      <c r="Q329" s="14"/>
      <c r="R329" s="15"/>
      <c r="S329" s="15"/>
      <c r="T329" s="15"/>
    </row>
    <row r="330" spans="1:20" s="62" customFormat="1" ht="24.75" customHeight="1">
      <c r="A330" s="387" t="s">
        <v>12</v>
      </c>
      <c r="B330" s="388" t="s">
        <v>79</v>
      </c>
      <c r="C330" s="273"/>
      <c r="D330" s="273"/>
      <c r="E330" s="273"/>
      <c r="F330" s="273"/>
      <c r="G330" s="274">
        <f t="shared" si="8"/>
        <v>0</v>
      </c>
      <c r="H330" s="275">
        <f t="shared" si="9"/>
        <v>0</v>
      </c>
      <c r="I330" s="276">
        <v>0</v>
      </c>
      <c r="J330" s="277"/>
      <c r="L330" s="63">
        <f t="shared" si="10"/>
        <v>0</v>
      </c>
      <c r="M330" s="64">
        <f t="shared" si="11"/>
        <v>0</v>
      </c>
      <c r="N330" s="11"/>
      <c r="O330" s="12"/>
      <c r="P330" s="13"/>
      <c r="Q330" s="14"/>
      <c r="R330" s="15"/>
      <c r="S330" s="15"/>
      <c r="T330" s="15"/>
    </row>
    <row r="331" spans="1:20" s="62" customFormat="1" ht="24.75" customHeight="1">
      <c r="A331" s="387"/>
      <c r="B331" s="272" t="s">
        <v>333</v>
      </c>
      <c r="C331" s="273"/>
      <c r="D331" s="273"/>
      <c r="E331" s="273"/>
      <c r="F331" s="273"/>
      <c r="G331" s="274">
        <f t="shared" si="8"/>
        <v>0</v>
      </c>
      <c r="H331" s="275">
        <f t="shared" si="9"/>
        <v>0</v>
      </c>
      <c r="I331" s="276">
        <v>0</v>
      </c>
      <c r="J331" s="277"/>
      <c r="L331" s="63">
        <f t="shared" si="10"/>
        <v>0</v>
      </c>
      <c r="M331" s="64">
        <f t="shared" si="11"/>
        <v>0</v>
      </c>
      <c r="N331" s="11"/>
      <c r="O331" s="12"/>
      <c r="P331" s="13"/>
      <c r="Q331" s="14"/>
      <c r="R331" s="15"/>
      <c r="S331" s="15"/>
      <c r="T331" s="15"/>
    </row>
    <row r="332" spans="1:20" s="62" customFormat="1" ht="24.75" customHeight="1">
      <c r="A332" s="387"/>
      <c r="B332" s="388" t="s">
        <v>79</v>
      </c>
      <c r="C332" s="273"/>
      <c r="D332" s="273"/>
      <c r="E332" s="273"/>
      <c r="F332" s="273"/>
      <c r="G332" s="274">
        <f t="shared" si="8"/>
        <v>0</v>
      </c>
      <c r="H332" s="275">
        <f t="shared" si="9"/>
        <v>0</v>
      </c>
      <c r="I332" s="276">
        <v>0</v>
      </c>
      <c r="J332" s="277"/>
      <c r="L332" s="63">
        <f t="shared" si="10"/>
        <v>0</v>
      </c>
      <c r="M332" s="64">
        <f t="shared" si="11"/>
        <v>0</v>
      </c>
      <c r="N332" s="11"/>
      <c r="O332" s="12"/>
      <c r="P332" s="13"/>
      <c r="Q332" s="14"/>
      <c r="R332" s="15"/>
      <c r="S332" s="15"/>
      <c r="T332" s="15"/>
    </row>
    <row r="333" spans="1:20" s="62" customFormat="1" ht="24.75" customHeight="1">
      <c r="A333" s="387"/>
      <c r="B333" s="272"/>
      <c r="C333" s="273"/>
      <c r="D333" s="273"/>
      <c r="E333" s="273"/>
      <c r="F333" s="273"/>
      <c r="G333" s="274">
        <f t="shared" si="8"/>
        <v>0</v>
      </c>
      <c r="H333" s="275">
        <f t="shared" si="9"/>
        <v>0</v>
      </c>
      <c r="I333" s="276">
        <v>0</v>
      </c>
      <c r="J333" s="277"/>
      <c r="L333" s="63">
        <f t="shared" si="10"/>
        <v>0</v>
      </c>
      <c r="M333" s="64">
        <f t="shared" si="11"/>
        <v>0</v>
      </c>
      <c r="N333" s="11"/>
      <c r="O333" s="12"/>
      <c r="P333" s="13"/>
      <c r="Q333" s="14"/>
      <c r="R333" s="15"/>
      <c r="S333" s="15"/>
      <c r="T333" s="15"/>
    </row>
    <row r="334" spans="1:20" s="62" customFormat="1" ht="24.75" customHeight="1" thickBot="1">
      <c r="A334" s="396"/>
      <c r="B334" s="388" t="s">
        <v>79</v>
      </c>
      <c r="C334" s="273"/>
      <c r="D334" s="273"/>
      <c r="E334" s="273"/>
      <c r="F334" s="273"/>
      <c r="G334" s="274">
        <f t="shared" si="8"/>
        <v>0</v>
      </c>
      <c r="H334" s="275">
        <f t="shared" si="9"/>
        <v>0</v>
      </c>
      <c r="I334" s="276">
        <v>0</v>
      </c>
      <c r="J334" s="277"/>
      <c r="L334" s="63">
        <f t="shared" si="10"/>
        <v>0</v>
      </c>
      <c r="M334" s="64">
        <f t="shared" si="11"/>
        <v>0</v>
      </c>
      <c r="N334" s="11"/>
      <c r="O334" s="12"/>
      <c r="P334" s="13"/>
      <c r="Q334" s="14"/>
      <c r="R334" s="15"/>
      <c r="S334" s="15"/>
      <c r="T334" s="15"/>
    </row>
    <row r="335" spans="1:20" s="62" customFormat="1" ht="24.75" customHeight="1">
      <c r="A335" s="308" t="s">
        <v>74</v>
      </c>
      <c r="B335" s="389" t="s">
        <v>334</v>
      </c>
      <c r="C335" s="390"/>
      <c r="D335" s="390"/>
      <c r="E335" s="390"/>
      <c r="F335" s="390"/>
      <c r="G335" s="391">
        <f t="shared" si="8"/>
        <v>0</v>
      </c>
      <c r="H335" s="392">
        <f t="shared" si="9"/>
        <v>0</v>
      </c>
      <c r="I335" s="382">
        <v>0</v>
      </c>
      <c r="J335" s="383"/>
      <c r="L335" s="63">
        <f t="shared" si="10"/>
        <v>0</v>
      </c>
      <c r="M335" s="64">
        <f t="shared" si="11"/>
        <v>0</v>
      </c>
      <c r="N335" s="11"/>
      <c r="O335" s="12"/>
      <c r="P335" s="13"/>
      <c r="Q335" s="14"/>
      <c r="R335" s="15"/>
      <c r="S335" s="15"/>
      <c r="T335" s="15"/>
    </row>
    <row r="336" spans="1:20" s="62" customFormat="1" ht="24.75" customHeight="1">
      <c r="A336" s="387"/>
      <c r="B336" s="388" t="s">
        <v>79</v>
      </c>
      <c r="C336" s="273"/>
      <c r="D336" s="273"/>
      <c r="E336" s="273"/>
      <c r="F336" s="273"/>
      <c r="G336" s="274">
        <f t="shared" si="8"/>
        <v>0</v>
      </c>
      <c r="H336" s="275">
        <f t="shared" si="9"/>
        <v>0</v>
      </c>
      <c r="I336" s="276">
        <v>0</v>
      </c>
      <c r="J336" s="277"/>
      <c r="L336" s="63">
        <f t="shared" si="10"/>
        <v>0</v>
      </c>
      <c r="M336" s="64">
        <f t="shared" si="11"/>
        <v>0</v>
      </c>
      <c r="N336" s="11"/>
      <c r="O336" s="12"/>
      <c r="P336" s="13"/>
      <c r="Q336" s="14"/>
      <c r="R336" s="15"/>
      <c r="S336" s="15"/>
      <c r="T336" s="15"/>
    </row>
    <row r="337" spans="1:20" s="62" customFormat="1" ht="24.75" customHeight="1">
      <c r="A337" s="387"/>
      <c r="B337" s="272" t="s">
        <v>335</v>
      </c>
      <c r="C337" s="273"/>
      <c r="D337" s="273"/>
      <c r="E337" s="273"/>
      <c r="F337" s="273"/>
      <c r="G337" s="274">
        <f t="shared" si="8"/>
        <v>0</v>
      </c>
      <c r="H337" s="275">
        <f t="shared" si="9"/>
        <v>0</v>
      </c>
      <c r="I337" s="276">
        <v>0</v>
      </c>
      <c r="J337" s="277"/>
      <c r="L337" s="63">
        <f t="shared" si="10"/>
        <v>0</v>
      </c>
      <c r="M337" s="64">
        <f t="shared" si="11"/>
        <v>0</v>
      </c>
      <c r="N337" s="11"/>
      <c r="O337" s="12"/>
      <c r="P337" s="13"/>
      <c r="Q337" s="14"/>
      <c r="R337" s="15"/>
      <c r="S337" s="15"/>
      <c r="T337" s="15"/>
    </row>
    <row r="338" spans="1:20" s="62" customFormat="1" ht="24.75" customHeight="1">
      <c r="A338" s="387"/>
      <c r="B338" s="388" t="s">
        <v>79</v>
      </c>
      <c r="C338" s="273"/>
      <c r="D338" s="273"/>
      <c r="E338" s="273"/>
      <c r="F338" s="273">
        <v>0</v>
      </c>
      <c r="G338" s="274">
        <f t="shared" si="8"/>
        <v>0</v>
      </c>
      <c r="H338" s="275">
        <f t="shared" si="9"/>
        <v>0</v>
      </c>
      <c r="I338" s="276">
        <v>0</v>
      </c>
      <c r="J338" s="277"/>
      <c r="L338" s="63">
        <f t="shared" si="10"/>
        <v>0</v>
      </c>
      <c r="M338" s="64">
        <f t="shared" si="11"/>
        <v>0</v>
      </c>
      <c r="N338" s="11"/>
      <c r="O338" s="12"/>
      <c r="P338" s="13"/>
      <c r="Q338" s="14"/>
      <c r="R338" s="15"/>
      <c r="S338" s="15"/>
      <c r="T338" s="15"/>
    </row>
    <row r="339" spans="1:20" s="62" customFormat="1" ht="24.75" customHeight="1">
      <c r="A339" s="387"/>
      <c r="B339" s="272"/>
      <c r="C339" s="273"/>
      <c r="D339" s="273"/>
      <c r="E339" s="273"/>
      <c r="F339" s="273">
        <v>0</v>
      </c>
      <c r="G339" s="274">
        <f t="shared" si="8"/>
        <v>0</v>
      </c>
      <c r="H339" s="275">
        <f t="shared" si="9"/>
        <v>0</v>
      </c>
      <c r="I339" s="276">
        <v>0</v>
      </c>
      <c r="J339" s="277"/>
      <c r="L339" s="63">
        <f t="shared" si="10"/>
        <v>0</v>
      </c>
      <c r="M339" s="64">
        <f t="shared" si="11"/>
        <v>0</v>
      </c>
      <c r="N339" s="11"/>
      <c r="O339" s="12"/>
      <c r="P339" s="13"/>
      <c r="Q339" s="14"/>
      <c r="R339" s="15"/>
      <c r="S339" s="15"/>
      <c r="T339" s="15"/>
    </row>
    <row r="340" spans="1:20" s="62" customFormat="1" ht="24.75" customHeight="1">
      <c r="A340" s="387"/>
      <c r="B340" s="388" t="s">
        <v>79</v>
      </c>
      <c r="C340" s="273"/>
      <c r="D340" s="273"/>
      <c r="E340" s="273"/>
      <c r="F340" s="273">
        <v>0</v>
      </c>
      <c r="G340" s="274">
        <f t="shared" si="8"/>
        <v>0</v>
      </c>
      <c r="H340" s="275">
        <f t="shared" si="9"/>
        <v>0</v>
      </c>
      <c r="I340" s="276">
        <v>0</v>
      </c>
      <c r="J340" s="277"/>
      <c r="L340" s="63">
        <f t="shared" si="10"/>
        <v>0</v>
      </c>
      <c r="M340" s="64">
        <f t="shared" si="11"/>
        <v>0</v>
      </c>
      <c r="N340" s="11"/>
      <c r="O340" s="12"/>
      <c r="P340" s="13"/>
      <c r="Q340" s="14"/>
      <c r="R340" s="15"/>
      <c r="S340" s="15"/>
      <c r="T340" s="15"/>
    </row>
    <row r="341" spans="1:20" s="62" customFormat="1" ht="24.75" customHeight="1">
      <c r="A341" s="387"/>
      <c r="B341" s="397"/>
      <c r="C341" s="273"/>
      <c r="D341" s="273"/>
      <c r="E341" s="273"/>
      <c r="F341" s="273">
        <v>0</v>
      </c>
      <c r="G341" s="274">
        <f t="shared" si="8"/>
        <v>0</v>
      </c>
      <c r="H341" s="275">
        <f t="shared" si="9"/>
        <v>0</v>
      </c>
      <c r="I341" s="276">
        <v>0</v>
      </c>
      <c r="J341" s="277"/>
      <c r="L341" s="63">
        <f t="shared" si="10"/>
        <v>0</v>
      </c>
      <c r="M341" s="64">
        <f t="shared" si="11"/>
        <v>0</v>
      </c>
      <c r="N341" s="11"/>
      <c r="O341" s="12"/>
      <c r="P341" s="13"/>
      <c r="Q341" s="14"/>
      <c r="R341" s="15"/>
      <c r="S341" s="15"/>
      <c r="T341" s="15"/>
    </row>
    <row r="342" spans="1:20" s="62" customFormat="1" ht="24.75" customHeight="1" thickBot="1">
      <c r="A342" s="398"/>
      <c r="B342" s="399" t="s">
        <v>79</v>
      </c>
      <c r="C342" s="282">
        <v>0</v>
      </c>
      <c r="D342" s="282">
        <v>0</v>
      </c>
      <c r="E342" s="282">
        <v>0</v>
      </c>
      <c r="F342" s="282">
        <v>0</v>
      </c>
      <c r="G342" s="283">
        <f t="shared" si="8"/>
        <v>0</v>
      </c>
      <c r="H342" s="284">
        <f t="shared" si="9"/>
        <v>0</v>
      </c>
      <c r="I342" s="285">
        <v>0</v>
      </c>
      <c r="J342" s="286">
        <v>0</v>
      </c>
      <c r="L342" s="63">
        <f t="shared" si="10"/>
        <v>0</v>
      </c>
      <c r="M342" s="64">
        <f t="shared" si="11"/>
        <v>0</v>
      </c>
      <c r="N342" s="11"/>
      <c r="O342" s="12"/>
      <c r="P342" s="13"/>
      <c r="Q342" s="14"/>
      <c r="R342" s="15"/>
      <c r="S342" s="15"/>
      <c r="T342" s="15"/>
    </row>
    <row r="343" spans="1:20" s="62" customFormat="1" ht="24.75" customHeight="1" thickBot="1" thickTop="1">
      <c r="A343" s="287" t="s">
        <v>43</v>
      </c>
      <c r="B343" s="160"/>
      <c r="C343" s="160"/>
      <c r="D343" s="160"/>
      <c r="E343" s="160"/>
      <c r="F343" s="160"/>
      <c r="G343" s="249" t="s">
        <v>24</v>
      </c>
      <c r="H343" s="288">
        <f>SUM(H317:H342)</f>
        <v>0</v>
      </c>
      <c r="I343" s="160"/>
      <c r="J343" s="21"/>
      <c r="L343" s="63"/>
      <c r="M343" s="64"/>
      <c r="N343" s="11"/>
      <c r="O343" s="12"/>
      <c r="P343" s="13"/>
      <c r="Q343" s="14"/>
      <c r="R343" s="15"/>
      <c r="S343" s="15"/>
      <c r="T343" s="15"/>
    </row>
    <row r="344" spans="1:20" s="62" customFormat="1" ht="24.75" customHeight="1" thickTop="1">
      <c r="A344" s="289" t="s">
        <v>44</v>
      </c>
      <c r="B344" s="102"/>
      <c r="C344" s="101"/>
      <c r="D344" s="101"/>
      <c r="E344" s="101"/>
      <c r="F344" s="101"/>
      <c r="G344" s="101"/>
      <c r="H344" s="122"/>
      <c r="I344" s="102"/>
      <c r="J344" s="113"/>
      <c r="L344" s="63"/>
      <c r="M344" s="64"/>
      <c r="N344" s="11"/>
      <c r="O344" s="12"/>
      <c r="P344" s="13"/>
      <c r="Q344" s="14"/>
      <c r="R344" s="15"/>
      <c r="S344" s="15"/>
      <c r="T344" s="15"/>
    </row>
    <row r="345" spans="1:20" s="62" customFormat="1" ht="24.75" customHeight="1">
      <c r="A345" s="289"/>
      <c r="B345" s="102"/>
      <c r="C345" s="101"/>
      <c r="D345" s="101"/>
      <c r="E345" s="101"/>
      <c r="F345" s="101"/>
      <c r="G345" s="101"/>
      <c r="H345" s="122"/>
      <c r="I345" s="102"/>
      <c r="J345" s="113"/>
      <c r="L345" s="63"/>
      <c r="M345" s="64"/>
      <c r="N345" s="11"/>
      <c r="O345" s="12"/>
      <c r="P345" s="13"/>
      <c r="Q345" s="14"/>
      <c r="R345" s="15"/>
      <c r="S345" s="15"/>
      <c r="T345" s="15"/>
    </row>
    <row r="346" spans="1:20" s="62" customFormat="1" ht="24.75" customHeight="1" thickBot="1">
      <c r="A346" s="290"/>
      <c r="B346" s="181"/>
      <c r="C346" s="180"/>
      <c r="D346" s="180"/>
      <c r="E346" s="180"/>
      <c r="F346" s="180"/>
      <c r="G346" s="180"/>
      <c r="H346" s="252"/>
      <c r="I346" s="181"/>
      <c r="J346" s="182"/>
      <c r="L346" s="63"/>
      <c r="M346" s="64"/>
      <c r="N346" s="11"/>
      <c r="O346" s="12"/>
      <c r="P346" s="13"/>
      <c r="Q346" s="14"/>
      <c r="R346" s="15"/>
      <c r="S346" s="15"/>
      <c r="T346" s="15"/>
    </row>
    <row r="347" spans="1:20" s="62" customFormat="1" ht="14.25" thickBot="1" thickTop="1">
      <c r="A347" s="291"/>
      <c r="B347" s="8"/>
      <c r="C347" s="8"/>
      <c r="D347" s="8"/>
      <c r="E347" s="8"/>
      <c r="F347" s="8"/>
      <c r="G347" s="8"/>
      <c r="H347" s="373"/>
      <c r="I347" s="292"/>
      <c r="J347" s="292"/>
      <c r="L347" s="63"/>
      <c r="M347" s="64"/>
      <c r="N347" s="11"/>
      <c r="O347" s="12"/>
      <c r="P347" s="13"/>
      <c r="Q347" s="14"/>
      <c r="R347" s="15"/>
      <c r="S347" s="15"/>
      <c r="T347" s="15"/>
    </row>
    <row r="348" spans="1:20" s="62" customFormat="1" ht="24.75" customHeight="1" thickTop="1">
      <c r="A348" s="212" t="s">
        <v>1</v>
      </c>
      <c r="B348" s="60"/>
      <c r="C348" s="4"/>
      <c r="D348" s="213" t="s">
        <v>87</v>
      </c>
      <c r="E348" s="60"/>
      <c r="F348" s="60"/>
      <c r="G348" s="60"/>
      <c r="H348" s="60"/>
      <c r="I348" s="6"/>
      <c r="J348" s="61" t="s">
        <v>88</v>
      </c>
      <c r="L348" s="63"/>
      <c r="M348" s="64"/>
      <c r="N348" s="11"/>
      <c r="O348" s="12"/>
      <c r="P348" s="13"/>
      <c r="Q348" s="14"/>
      <c r="R348" s="15"/>
      <c r="S348" s="15"/>
      <c r="T348" s="15"/>
    </row>
    <row r="349" spans="1:20" s="62" customFormat="1" ht="14.25" customHeight="1">
      <c r="A349" s="214"/>
      <c r="B349" s="112"/>
      <c r="C349" s="254" t="s">
        <v>27</v>
      </c>
      <c r="D349" s="186" t="s">
        <v>28</v>
      </c>
      <c r="E349" s="186"/>
      <c r="F349" s="186" t="s">
        <v>29</v>
      </c>
      <c r="G349" s="186"/>
      <c r="H349" s="255"/>
      <c r="I349" s="256" t="s">
        <v>30</v>
      </c>
      <c r="J349" s="27"/>
      <c r="L349" s="63"/>
      <c r="M349" s="64"/>
      <c r="N349" s="11"/>
      <c r="O349" s="12"/>
      <c r="P349" s="13"/>
      <c r="Q349" s="14"/>
      <c r="R349" s="15"/>
      <c r="S349" s="15"/>
      <c r="T349" s="15"/>
    </row>
    <row r="350" spans="1:20" s="62" customFormat="1" ht="11.25" customHeight="1">
      <c r="A350" s="214"/>
      <c r="B350" s="215" t="s">
        <v>31</v>
      </c>
      <c r="C350" s="257" t="s">
        <v>32</v>
      </c>
      <c r="D350" s="257" t="s">
        <v>33</v>
      </c>
      <c r="E350" s="257" t="s">
        <v>33</v>
      </c>
      <c r="F350" s="257" t="s">
        <v>33</v>
      </c>
      <c r="G350" s="257" t="s">
        <v>17</v>
      </c>
      <c r="H350" s="257" t="s">
        <v>17</v>
      </c>
      <c r="I350" s="258">
        <v>1</v>
      </c>
      <c r="J350" s="259">
        <v>2</v>
      </c>
      <c r="L350" s="63"/>
      <c r="M350" s="64"/>
      <c r="N350" s="11"/>
      <c r="O350" s="12"/>
      <c r="P350" s="13"/>
      <c r="Q350" s="14"/>
      <c r="R350" s="15"/>
      <c r="S350" s="15"/>
      <c r="T350" s="15"/>
    </row>
    <row r="351" spans="1:20" s="62" customFormat="1" ht="13.5" thickBot="1">
      <c r="A351" s="216" t="s">
        <v>12</v>
      </c>
      <c r="B351" s="189" t="s">
        <v>12</v>
      </c>
      <c r="C351" s="260" t="s">
        <v>8</v>
      </c>
      <c r="D351" s="260" t="s">
        <v>34</v>
      </c>
      <c r="E351" s="260" t="s">
        <v>34</v>
      </c>
      <c r="F351" s="260" t="s">
        <v>34</v>
      </c>
      <c r="G351" s="260" t="s">
        <v>34</v>
      </c>
      <c r="H351" s="261" t="s">
        <v>8</v>
      </c>
      <c r="I351" s="262"/>
      <c r="J351" s="263"/>
      <c r="L351" s="63"/>
      <c r="M351" s="64"/>
      <c r="N351" s="11"/>
      <c r="O351" s="12"/>
      <c r="P351" s="13"/>
      <c r="Q351" s="14"/>
      <c r="R351" s="15"/>
      <c r="S351" s="15"/>
      <c r="T351" s="15"/>
    </row>
    <row r="352" spans="1:20" s="62" customFormat="1" ht="24.75" customHeight="1" thickTop="1">
      <c r="A352" s="296" t="s">
        <v>89</v>
      </c>
      <c r="B352" s="265"/>
      <c r="C352" s="266"/>
      <c r="D352" s="266"/>
      <c r="E352" s="266"/>
      <c r="F352" s="266">
        <v>0</v>
      </c>
      <c r="G352" s="267">
        <f aca="true" t="shared" si="12" ref="G352:G377">SUM(D352:F352)</f>
        <v>0</v>
      </c>
      <c r="H352" s="268">
        <f aca="true" t="shared" si="13" ref="H352:H377">C352*G352</f>
        <v>0</v>
      </c>
      <c r="I352" s="269">
        <v>0</v>
      </c>
      <c r="J352" s="270"/>
      <c r="L352" s="63">
        <f>I352*H352</f>
        <v>0</v>
      </c>
      <c r="M352" s="64">
        <f>J352*H352</f>
        <v>0</v>
      </c>
      <c r="N352" s="11"/>
      <c r="O352" s="12"/>
      <c r="P352" s="13"/>
      <c r="Q352" s="14"/>
      <c r="R352" s="15"/>
      <c r="S352" s="15"/>
      <c r="T352" s="15"/>
    </row>
    <row r="353" spans="1:20" s="62" customFormat="1" ht="25.5" customHeight="1">
      <c r="A353" s="387" t="s">
        <v>12</v>
      </c>
      <c r="B353" s="388" t="s">
        <v>79</v>
      </c>
      <c r="C353" s="273">
        <v>0</v>
      </c>
      <c r="D353" s="273">
        <v>0</v>
      </c>
      <c r="E353" s="273">
        <v>0</v>
      </c>
      <c r="F353" s="273">
        <v>0</v>
      </c>
      <c r="G353" s="274">
        <f t="shared" si="12"/>
        <v>0</v>
      </c>
      <c r="H353" s="275">
        <f t="shared" si="13"/>
        <v>0</v>
      </c>
      <c r="I353" s="276">
        <v>0</v>
      </c>
      <c r="J353" s="277">
        <v>0</v>
      </c>
      <c r="L353" s="63">
        <f aca="true" t="shared" si="14" ref="L353:L377">I353*H353</f>
        <v>0</v>
      </c>
      <c r="M353" s="64">
        <f aca="true" t="shared" si="15" ref="M353:M377">J353*H353</f>
        <v>0</v>
      </c>
      <c r="N353" s="11"/>
      <c r="O353" s="12"/>
      <c r="P353" s="13"/>
      <c r="Q353" s="14"/>
      <c r="R353" s="15"/>
      <c r="S353" s="15"/>
      <c r="T353" s="15"/>
    </row>
    <row r="354" spans="1:20" s="62" customFormat="1" ht="24.75" customHeight="1">
      <c r="A354" s="387" t="s">
        <v>12</v>
      </c>
      <c r="B354" s="272" t="s">
        <v>12</v>
      </c>
      <c r="C354" s="273">
        <v>0</v>
      </c>
      <c r="D354" s="273">
        <v>0</v>
      </c>
      <c r="E354" s="273">
        <v>0</v>
      </c>
      <c r="F354" s="273">
        <v>0</v>
      </c>
      <c r="G354" s="274">
        <f t="shared" si="12"/>
        <v>0</v>
      </c>
      <c r="H354" s="275">
        <f t="shared" si="13"/>
        <v>0</v>
      </c>
      <c r="I354" s="276">
        <v>0</v>
      </c>
      <c r="J354" s="277">
        <v>0</v>
      </c>
      <c r="L354" s="63">
        <f t="shared" si="14"/>
        <v>0</v>
      </c>
      <c r="M354" s="64">
        <f t="shared" si="15"/>
        <v>0</v>
      </c>
      <c r="N354" s="11"/>
      <c r="O354" s="12"/>
      <c r="P354" s="13"/>
      <c r="Q354" s="14"/>
      <c r="R354" s="15"/>
      <c r="S354" s="15"/>
      <c r="T354" s="15"/>
    </row>
    <row r="355" spans="1:20" s="62" customFormat="1" ht="24.75" customHeight="1" thickBot="1">
      <c r="A355" s="387"/>
      <c r="B355" s="388" t="s">
        <v>79</v>
      </c>
      <c r="C355" s="273">
        <v>0</v>
      </c>
      <c r="D355" s="273">
        <v>0</v>
      </c>
      <c r="E355" s="273">
        <v>0</v>
      </c>
      <c r="F355" s="273">
        <v>0</v>
      </c>
      <c r="G355" s="274">
        <f t="shared" si="12"/>
        <v>0</v>
      </c>
      <c r="H355" s="275">
        <f t="shared" si="13"/>
        <v>0</v>
      </c>
      <c r="I355" s="276">
        <v>0</v>
      </c>
      <c r="J355" s="277">
        <v>0</v>
      </c>
      <c r="L355" s="63">
        <f t="shared" si="14"/>
        <v>0</v>
      </c>
      <c r="M355" s="64">
        <f t="shared" si="15"/>
        <v>0</v>
      </c>
      <c r="N355" s="11"/>
      <c r="O355" s="12"/>
      <c r="P355" s="13"/>
      <c r="Q355" s="14"/>
      <c r="R355" s="15"/>
      <c r="S355" s="15"/>
      <c r="T355" s="15"/>
    </row>
    <row r="356" spans="1:20" s="62" customFormat="1" ht="24.75" customHeight="1">
      <c r="A356" s="308" t="s">
        <v>90</v>
      </c>
      <c r="B356" s="389"/>
      <c r="C356" s="390">
        <v>0</v>
      </c>
      <c r="D356" s="390">
        <v>0</v>
      </c>
      <c r="E356" s="390">
        <v>0</v>
      </c>
      <c r="F356" s="390">
        <v>0</v>
      </c>
      <c r="G356" s="391">
        <f t="shared" si="12"/>
        <v>0</v>
      </c>
      <c r="H356" s="392">
        <f t="shared" si="13"/>
        <v>0</v>
      </c>
      <c r="I356" s="382">
        <v>0</v>
      </c>
      <c r="J356" s="383">
        <v>0</v>
      </c>
      <c r="L356" s="63">
        <f t="shared" si="14"/>
        <v>0</v>
      </c>
      <c r="M356" s="64">
        <f t="shared" si="15"/>
        <v>0</v>
      </c>
      <c r="N356" s="11"/>
      <c r="O356" s="12"/>
      <c r="P356" s="13"/>
      <c r="Q356" s="14"/>
      <c r="R356" s="15"/>
      <c r="S356" s="15"/>
      <c r="T356" s="15"/>
    </row>
    <row r="357" spans="1:20" s="62" customFormat="1" ht="24.75" customHeight="1">
      <c r="A357" s="387" t="s">
        <v>12</v>
      </c>
      <c r="B357" s="388" t="s">
        <v>79</v>
      </c>
      <c r="C357" s="273">
        <v>0</v>
      </c>
      <c r="D357" s="273">
        <v>0</v>
      </c>
      <c r="E357" s="273">
        <v>0</v>
      </c>
      <c r="F357" s="273">
        <v>0</v>
      </c>
      <c r="G357" s="274">
        <f t="shared" si="12"/>
        <v>0</v>
      </c>
      <c r="H357" s="275">
        <f t="shared" si="13"/>
        <v>0</v>
      </c>
      <c r="I357" s="276">
        <v>0</v>
      </c>
      <c r="J357" s="277">
        <v>0</v>
      </c>
      <c r="L357" s="63">
        <f t="shared" si="14"/>
        <v>0</v>
      </c>
      <c r="M357" s="64">
        <f t="shared" si="15"/>
        <v>0</v>
      </c>
      <c r="N357" s="11"/>
      <c r="O357" s="12"/>
      <c r="P357" s="13"/>
      <c r="Q357" s="14"/>
      <c r="R357" s="15"/>
      <c r="S357" s="15"/>
      <c r="T357" s="15"/>
    </row>
    <row r="358" spans="1:20" s="62" customFormat="1" ht="24.75" customHeight="1">
      <c r="A358" s="387" t="s">
        <v>12</v>
      </c>
      <c r="B358" s="272"/>
      <c r="C358" s="273">
        <v>0</v>
      </c>
      <c r="D358" s="273">
        <v>0</v>
      </c>
      <c r="E358" s="273">
        <v>0</v>
      </c>
      <c r="F358" s="273">
        <v>0</v>
      </c>
      <c r="G358" s="274">
        <f t="shared" si="12"/>
        <v>0</v>
      </c>
      <c r="H358" s="275">
        <f t="shared" si="13"/>
        <v>0</v>
      </c>
      <c r="I358" s="276">
        <v>0</v>
      </c>
      <c r="J358" s="277">
        <v>0</v>
      </c>
      <c r="L358" s="63">
        <f t="shared" si="14"/>
        <v>0</v>
      </c>
      <c r="M358" s="64">
        <f t="shared" si="15"/>
        <v>0</v>
      </c>
      <c r="N358" s="11"/>
      <c r="O358" s="12"/>
      <c r="P358" s="13"/>
      <c r="Q358" s="14"/>
      <c r="R358" s="15"/>
      <c r="S358" s="15"/>
      <c r="T358" s="15"/>
    </row>
    <row r="359" spans="1:20" s="62" customFormat="1" ht="24.75" customHeight="1" thickBot="1">
      <c r="A359" s="387"/>
      <c r="B359" s="388" t="s">
        <v>79</v>
      </c>
      <c r="C359" s="273">
        <v>0</v>
      </c>
      <c r="D359" s="273">
        <v>0</v>
      </c>
      <c r="E359" s="273">
        <v>0</v>
      </c>
      <c r="F359" s="273">
        <v>0</v>
      </c>
      <c r="G359" s="274">
        <f t="shared" si="12"/>
        <v>0</v>
      </c>
      <c r="H359" s="275">
        <f t="shared" si="13"/>
        <v>0</v>
      </c>
      <c r="I359" s="276">
        <v>0</v>
      </c>
      <c r="J359" s="277">
        <v>0</v>
      </c>
      <c r="L359" s="63">
        <f t="shared" si="14"/>
        <v>0</v>
      </c>
      <c r="M359" s="64">
        <f t="shared" si="15"/>
        <v>0</v>
      </c>
      <c r="N359" s="11"/>
      <c r="O359" s="12"/>
      <c r="P359" s="13"/>
      <c r="Q359" s="14"/>
      <c r="R359" s="15"/>
      <c r="S359" s="15"/>
      <c r="T359" s="15"/>
    </row>
    <row r="360" spans="1:20" s="62" customFormat="1" ht="24.75" customHeight="1">
      <c r="A360" s="308" t="s">
        <v>91</v>
      </c>
      <c r="B360" s="389"/>
      <c r="C360" s="390">
        <v>0</v>
      </c>
      <c r="D360" s="390">
        <v>0</v>
      </c>
      <c r="E360" s="390">
        <v>0</v>
      </c>
      <c r="F360" s="390">
        <v>0</v>
      </c>
      <c r="G360" s="391">
        <f t="shared" si="12"/>
        <v>0</v>
      </c>
      <c r="H360" s="392">
        <f t="shared" si="13"/>
        <v>0</v>
      </c>
      <c r="I360" s="382">
        <v>0</v>
      </c>
      <c r="J360" s="383">
        <v>0</v>
      </c>
      <c r="L360" s="63">
        <f t="shared" si="14"/>
        <v>0</v>
      </c>
      <c r="M360" s="64">
        <f t="shared" si="15"/>
        <v>0</v>
      </c>
      <c r="N360" s="11"/>
      <c r="O360" s="12"/>
      <c r="P360" s="13"/>
      <c r="Q360" s="14"/>
      <c r="R360" s="15"/>
      <c r="S360" s="15"/>
      <c r="T360" s="15"/>
    </row>
    <row r="361" spans="1:20" s="62" customFormat="1" ht="24.75" customHeight="1">
      <c r="A361" s="387"/>
      <c r="B361" s="388" t="s">
        <v>79</v>
      </c>
      <c r="C361" s="273">
        <v>0</v>
      </c>
      <c r="D361" s="273">
        <v>0</v>
      </c>
      <c r="E361" s="273">
        <v>0</v>
      </c>
      <c r="F361" s="273">
        <v>0</v>
      </c>
      <c r="G361" s="274">
        <f t="shared" si="12"/>
        <v>0</v>
      </c>
      <c r="H361" s="275">
        <f t="shared" si="13"/>
        <v>0</v>
      </c>
      <c r="I361" s="276">
        <v>0</v>
      </c>
      <c r="J361" s="277">
        <v>0</v>
      </c>
      <c r="L361" s="63">
        <f t="shared" si="14"/>
        <v>0</v>
      </c>
      <c r="M361" s="64">
        <f t="shared" si="15"/>
        <v>0</v>
      </c>
      <c r="N361" s="11"/>
      <c r="O361" s="12"/>
      <c r="P361" s="13"/>
      <c r="Q361" s="14"/>
      <c r="R361" s="15"/>
      <c r="S361" s="15"/>
      <c r="T361" s="15"/>
    </row>
    <row r="362" spans="1:20" s="62" customFormat="1" ht="24.75" customHeight="1">
      <c r="A362" s="387" t="s">
        <v>12</v>
      </c>
      <c r="B362" s="272"/>
      <c r="C362" s="273">
        <v>0</v>
      </c>
      <c r="D362" s="273">
        <v>0</v>
      </c>
      <c r="E362" s="273">
        <v>0</v>
      </c>
      <c r="F362" s="273">
        <v>0</v>
      </c>
      <c r="G362" s="274">
        <f t="shared" si="12"/>
        <v>0</v>
      </c>
      <c r="H362" s="275">
        <f t="shared" si="13"/>
        <v>0</v>
      </c>
      <c r="I362" s="276">
        <v>0</v>
      </c>
      <c r="J362" s="277">
        <v>0</v>
      </c>
      <c r="L362" s="63">
        <f t="shared" si="14"/>
        <v>0</v>
      </c>
      <c r="M362" s="64">
        <f t="shared" si="15"/>
        <v>0</v>
      </c>
      <c r="N362" s="11"/>
      <c r="O362" s="12"/>
      <c r="P362" s="13"/>
      <c r="Q362" s="14"/>
      <c r="R362" s="15"/>
      <c r="S362" s="15"/>
      <c r="T362" s="15"/>
    </row>
    <row r="363" spans="1:20" s="62" customFormat="1" ht="24.75" customHeight="1" thickBot="1">
      <c r="A363" s="387"/>
      <c r="B363" s="388" t="s">
        <v>79</v>
      </c>
      <c r="C363" s="273">
        <v>0</v>
      </c>
      <c r="D363" s="273">
        <v>0</v>
      </c>
      <c r="E363" s="273">
        <v>0</v>
      </c>
      <c r="F363" s="273">
        <v>0</v>
      </c>
      <c r="G363" s="274">
        <f t="shared" si="12"/>
        <v>0</v>
      </c>
      <c r="H363" s="275">
        <f t="shared" si="13"/>
        <v>0</v>
      </c>
      <c r="I363" s="276">
        <v>0</v>
      </c>
      <c r="J363" s="277">
        <v>0</v>
      </c>
      <c r="L363" s="63">
        <f t="shared" si="14"/>
        <v>0</v>
      </c>
      <c r="M363" s="64">
        <f t="shared" si="15"/>
        <v>0</v>
      </c>
      <c r="N363" s="11"/>
      <c r="O363" s="12"/>
      <c r="P363" s="13"/>
      <c r="Q363" s="14"/>
      <c r="R363" s="15"/>
      <c r="S363" s="15"/>
      <c r="T363" s="15"/>
    </row>
    <row r="364" spans="1:20" s="62" customFormat="1" ht="24.75" customHeight="1">
      <c r="A364" s="308" t="s">
        <v>92</v>
      </c>
      <c r="B364" s="389"/>
      <c r="C364" s="390"/>
      <c r="D364" s="390"/>
      <c r="E364" s="390"/>
      <c r="F364" s="390"/>
      <c r="G364" s="391">
        <f t="shared" si="12"/>
        <v>0</v>
      </c>
      <c r="H364" s="392">
        <f t="shared" si="13"/>
        <v>0</v>
      </c>
      <c r="I364" s="382">
        <v>0</v>
      </c>
      <c r="J364" s="383">
        <v>0</v>
      </c>
      <c r="L364" s="63">
        <f t="shared" si="14"/>
        <v>0</v>
      </c>
      <c r="M364" s="64">
        <f t="shared" si="15"/>
        <v>0</v>
      </c>
      <c r="N364" s="11"/>
      <c r="O364" s="12"/>
      <c r="P364" s="13"/>
      <c r="Q364" s="14"/>
      <c r="R364" s="15"/>
      <c r="S364" s="15"/>
      <c r="T364" s="15"/>
    </row>
    <row r="365" spans="1:20" s="62" customFormat="1" ht="24.75" customHeight="1">
      <c r="A365" s="387" t="s">
        <v>12</v>
      </c>
      <c r="B365" s="388" t="s">
        <v>79</v>
      </c>
      <c r="C365" s="273"/>
      <c r="D365" s="273"/>
      <c r="E365" s="273"/>
      <c r="F365" s="273"/>
      <c r="G365" s="274">
        <f t="shared" si="12"/>
        <v>0</v>
      </c>
      <c r="H365" s="275">
        <f t="shared" si="13"/>
        <v>0</v>
      </c>
      <c r="I365" s="276">
        <v>0</v>
      </c>
      <c r="J365" s="277">
        <v>0</v>
      </c>
      <c r="L365" s="63">
        <f t="shared" si="14"/>
        <v>0</v>
      </c>
      <c r="M365" s="64">
        <f t="shared" si="15"/>
        <v>0</v>
      </c>
      <c r="N365" s="11"/>
      <c r="O365" s="12"/>
      <c r="P365" s="13"/>
      <c r="Q365" s="14"/>
      <c r="R365" s="15"/>
      <c r="S365" s="15"/>
      <c r="T365" s="15"/>
    </row>
    <row r="366" spans="1:20" s="62" customFormat="1" ht="24.75" customHeight="1">
      <c r="A366" s="387"/>
      <c r="B366" s="272"/>
      <c r="C366" s="273"/>
      <c r="D366" s="273"/>
      <c r="E366" s="273"/>
      <c r="F366" s="273"/>
      <c r="G366" s="274">
        <f t="shared" si="12"/>
        <v>0</v>
      </c>
      <c r="H366" s="275">
        <f t="shared" si="13"/>
        <v>0</v>
      </c>
      <c r="I366" s="276">
        <v>0</v>
      </c>
      <c r="J366" s="277">
        <v>0</v>
      </c>
      <c r="L366" s="63">
        <f t="shared" si="14"/>
        <v>0</v>
      </c>
      <c r="M366" s="64">
        <f t="shared" si="15"/>
        <v>0</v>
      </c>
      <c r="N366" s="11"/>
      <c r="O366" s="12"/>
      <c r="P366" s="13"/>
      <c r="Q366" s="14"/>
      <c r="R366" s="15"/>
      <c r="S366" s="15"/>
      <c r="T366" s="15"/>
    </row>
    <row r="367" spans="1:20" s="62" customFormat="1" ht="24.75" customHeight="1" thickBot="1">
      <c r="A367" s="387"/>
      <c r="B367" s="388" t="s">
        <v>79</v>
      </c>
      <c r="C367" s="273"/>
      <c r="D367" s="273"/>
      <c r="E367" s="273"/>
      <c r="F367" s="273"/>
      <c r="G367" s="274">
        <f t="shared" si="12"/>
        <v>0</v>
      </c>
      <c r="H367" s="275">
        <f t="shared" si="13"/>
        <v>0</v>
      </c>
      <c r="I367" s="276">
        <v>0</v>
      </c>
      <c r="J367" s="277">
        <v>0</v>
      </c>
      <c r="L367" s="63">
        <f t="shared" si="14"/>
        <v>0</v>
      </c>
      <c r="M367" s="64">
        <f t="shared" si="15"/>
        <v>0</v>
      </c>
      <c r="N367" s="11"/>
      <c r="O367" s="12"/>
      <c r="P367" s="13"/>
      <c r="Q367" s="14"/>
      <c r="R367" s="15"/>
      <c r="S367" s="15"/>
      <c r="T367" s="15"/>
    </row>
    <row r="368" spans="1:20" s="62" customFormat="1" ht="24.75" customHeight="1">
      <c r="A368" s="308" t="s">
        <v>93</v>
      </c>
      <c r="B368" s="395"/>
      <c r="C368" s="390"/>
      <c r="D368" s="390"/>
      <c r="E368" s="390"/>
      <c r="F368" s="390"/>
      <c r="G368" s="391">
        <f t="shared" si="12"/>
        <v>0</v>
      </c>
      <c r="H368" s="392">
        <f t="shared" si="13"/>
        <v>0</v>
      </c>
      <c r="I368" s="382">
        <v>0</v>
      </c>
      <c r="J368" s="383"/>
      <c r="L368" s="63">
        <f t="shared" si="14"/>
        <v>0</v>
      </c>
      <c r="M368" s="64">
        <f t="shared" si="15"/>
        <v>0</v>
      </c>
      <c r="N368" s="11"/>
      <c r="O368" s="12"/>
      <c r="P368" s="13"/>
      <c r="Q368" s="14"/>
      <c r="R368" s="15"/>
      <c r="S368" s="15"/>
      <c r="T368" s="15"/>
    </row>
    <row r="369" spans="1:20" s="62" customFormat="1" ht="24.75" customHeight="1">
      <c r="A369" s="387"/>
      <c r="B369" s="388" t="s">
        <v>79</v>
      </c>
      <c r="C369" s="273"/>
      <c r="D369" s="273"/>
      <c r="E369" s="273"/>
      <c r="F369" s="273"/>
      <c r="G369" s="274">
        <f t="shared" si="12"/>
        <v>0</v>
      </c>
      <c r="H369" s="275">
        <f t="shared" si="13"/>
        <v>0</v>
      </c>
      <c r="I369" s="276">
        <v>0</v>
      </c>
      <c r="J369" s="277">
        <v>0</v>
      </c>
      <c r="L369" s="63">
        <f t="shared" si="14"/>
        <v>0</v>
      </c>
      <c r="M369" s="64">
        <f t="shared" si="15"/>
        <v>0</v>
      </c>
      <c r="N369" s="11"/>
      <c r="O369" s="12"/>
      <c r="P369" s="13"/>
      <c r="Q369" s="14"/>
      <c r="R369" s="15"/>
      <c r="S369" s="15"/>
      <c r="T369" s="15"/>
    </row>
    <row r="370" spans="1:20" s="62" customFormat="1" ht="24.75" customHeight="1">
      <c r="A370" s="387" t="s">
        <v>12</v>
      </c>
      <c r="B370" s="272"/>
      <c r="C370" s="273">
        <v>0</v>
      </c>
      <c r="D370" s="273">
        <v>0</v>
      </c>
      <c r="E370" s="273">
        <v>0</v>
      </c>
      <c r="F370" s="273">
        <v>0</v>
      </c>
      <c r="G370" s="274">
        <f t="shared" si="12"/>
        <v>0</v>
      </c>
      <c r="H370" s="275">
        <f t="shared" si="13"/>
        <v>0</v>
      </c>
      <c r="I370" s="276">
        <v>0</v>
      </c>
      <c r="J370" s="277">
        <v>0</v>
      </c>
      <c r="L370" s="63">
        <f t="shared" si="14"/>
        <v>0</v>
      </c>
      <c r="M370" s="64">
        <f t="shared" si="15"/>
        <v>0</v>
      </c>
      <c r="N370" s="11"/>
      <c r="O370" s="12"/>
      <c r="P370" s="13"/>
      <c r="Q370" s="14"/>
      <c r="R370" s="15"/>
      <c r="S370" s="15"/>
      <c r="T370" s="15"/>
    </row>
    <row r="371" spans="1:20" s="62" customFormat="1" ht="24.75" customHeight="1" thickBot="1">
      <c r="A371" s="387"/>
      <c r="B371" s="388" t="s">
        <v>79</v>
      </c>
      <c r="C371" s="273">
        <v>0</v>
      </c>
      <c r="D371" s="273">
        <v>0</v>
      </c>
      <c r="E371" s="273">
        <v>0</v>
      </c>
      <c r="F371" s="273">
        <v>0</v>
      </c>
      <c r="G371" s="274">
        <f t="shared" si="12"/>
        <v>0</v>
      </c>
      <c r="H371" s="275">
        <f t="shared" si="13"/>
        <v>0</v>
      </c>
      <c r="I371" s="276">
        <v>0</v>
      </c>
      <c r="J371" s="277">
        <v>0</v>
      </c>
      <c r="L371" s="63">
        <f t="shared" si="14"/>
        <v>0</v>
      </c>
      <c r="M371" s="64">
        <f t="shared" si="15"/>
        <v>0</v>
      </c>
      <c r="N371" s="11"/>
      <c r="O371" s="12"/>
      <c r="P371" s="13"/>
      <c r="Q371" s="14"/>
      <c r="R371" s="15"/>
      <c r="S371" s="15"/>
      <c r="T371" s="15"/>
    </row>
    <row r="372" spans="1:20" s="62" customFormat="1" ht="24.75" customHeight="1">
      <c r="A372" s="308" t="s">
        <v>74</v>
      </c>
      <c r="B372" s="389"/>
      <c r="C372" s="390">
        <v>0</v>
      </c>
      <c r="D372" s="390">
        <v>0</v>
      </c>
      <c r="E372" s="390">
        <v>0</v>
      </c>
      <c r="F372" s="390">
        <v>0</v>
      </c>
      <c r="G372" s="391">
        <f t="shared" si="12"/>
        <v>0</v>
      </c>
      <c r="H372" s="392">
        <f t="shared" si="13"/>
        <v>0</v>
      </c>
      <c r="I372" s="382">
        <v>0</v>
      </c>
      <c r="J372" s="383">
        <v>0</v>
      </c>
      <c r="L372" s="63">
        <f t="shared" si="14"/>
        <v>0</v>
      </c>
      <c r="M372" s="64">
        <f t="shared" si="15"/>
        <v>0</v>
      </c>
      <c r="N372" s="11"/>
      <c r="O372" s="12"/>
      <c r="P372" s="13"/>
      <c r="Q372" s="14"/>
      <c r="R372" s="15"/>
      <c r="S372" s="15"/>
      <c r="T372" s="15"/>
    </row>
    <row r="373" spans="1:20" s="62" customFormat="1" ht="24.75" customHeight="1">
      <c r="A373" s="387"/>
      <c r="B373" s="388" t="s">
        <v>79</v>
      </c>
      <c r="C373" s="273">
        <v>0</v>
      </c>
      <c r="D373" s="273">
        <v>0</v>
      </c>
      <c r="E373" s="273">
        <v>0</v>
      </c>
      <c r="F373" s="273">
        <v>0</v>
      </c>
      <c r="G373" s="274">
        <f t="shared" si="12"/>
        <v>0</v>
      </c>
      <c r="H373" s="275">
        <f t="shared" si="13"/>
        <v>0</v>
      </c>
      <c r="I373" s="276">
        <v>0</v>
      </c>
      <c r="J373" s="277">
        <v>0</v>
      </c>
      <c r="L373" s="63">
        <f t="shared" si="14"/>
        <v>0</v>
      </c>
      <c r="M373" s="64">
        <f t="shared" si="15"/>
        <v>0</v>
      </c>
      <c r="N373" s="11"/>
      <c r="O373" s="12"/>
      <c r="P373" s="13"/>
      <c r="Q373" s="14"/>
      <c r="R373" s="15"/>
      <c r="S373" s="15"/>
      <c r="T373" s="15"/>
    </row>
    <row r="374" spans="1:20" s="62" customFormat="1" ht="24.75" customHeight="1">
      <c r="A374" s="387"/>
      <c r="B374" s="272"/>
      <c r="C374" s="273">
        <v>0</v>
      </c>
      <c r="D374" s="273">
        <v>0</v>
      </c>
      <c r="E374" s="273">
        <v>0</v>
      </c>
      <c r="F374" s="273">
        <v>0</v>
      </c>
      <c r="G374" s="274">
        <f t="shared" si="12"/>
        <v>0</v>
      </c>
      <c r="H374" s="275">
        <f t="shared" si="13"/>
        <v>0</v>
      </c>
      <c r="I374" s="276">
        <v>0</v>
      </c>
      <c r="J374" s="277">
        <v>0</v>
      </c>
      <c r="L374" s="63">
        <f t="shared" si="14"/>
        <v>0</v>
      </c>
      <c r="M374" s="64">
        <f t="shared" si="15"/>
        <v>0</v>
      </c>
      <c r="N374" s="11"/>
      <c r="O374" s="12"/>
      <c r="P374" s="13"/>
      <c r="Q374" s="14"/>
      <c r="R374" s="15"/>
      <c r="S374" s="15"/>
      <c r="T374" s="15"/>
    </row>
    <row r="375" spans="1:20" s="62" customFormat="1" ht="24.75" customHeight="1">
      <c r="A375" s="387"/>
      <c r="B375" s="388" t="s">
        <v>79</v>
      </c>
      <c r="C375" s="273">
        <v>0</v>
      </c>
      <c r="D375" s="273">
        <v>0</v>
      </c>
      <c r="E375" s="273">
        <v>0</v>
      </c>
      <c r="F375" s="273">
        <v>0</v>
      </c>
      <c r="G375" s="274">
        <f t="shared" si="12"/>
        <v>0</v>
      </c>
      <c r="H375" s="275">
        <f t="shared" si="13"/>
        <v>0</v>
      </c>
      <c r="I375" s="276">
        <v>0</v>
      </c>
      <c r="J375" s="277">
        <v>0</v>
      </c>
      <c r="L375" s="63">
        <f t="shared" si="14"/>
        <v>0</v>
      </c>
      <c r="M375" s="64">
        <f t="shared" si="15"/>
        <v>0</v>
      </c>
      <c r="N375" s="11"/>
      <c r="O375" s="12"/>
      <c r="P375" s="13"/>
      <c r="Q375" s="14"/>
      <c r="R375" s="15"/>
      <c r="S375" s="15"/>
      <c r="T375" s="15"/>
    </row>
    <row r="376" spans="1:20" s="62" customFormat="1" ht="24.75" customHeight="1">
      <c r="A376" s="387"/>
      <c r="B376" s="272"/>
      <c r="C376" s="273">
        <v>0</v>
      </c>
      <c r="D376" s="273">
        <v>0</v>
      </c>
      <c r="E376" s="273">
        <v>0</v>
      </c>
      <c r="F376" s="273">
        <v>0</v>
      </c>
      <c r="G376" s="274">
        <f t="shared" si="12"/>
        <v>0</v>
      </c>
      <c r="H376" s="275">
        <f t="shared" si="13"/>
        <v>0</v>
      </c>
      <c r="I376" s="276">
        <v>0</v>
      </c>
      <c r="J376" s="277">
        <v>0</v>
      </c>
      <c r="L376" s="63">
        <f t="shared" si="14"/>
        <v>0</v>
      </c>
      <c r="M376" s="64">
        <f t="shared" si="15"/>
        <v>0</v>
      </c>
      <c r="N376" s="11"/>
      <c r="O376" s="12"/>
      <c r="P376" s="13"/>
      <c r="Q376" s="14"/>
      <c r="R376" s="15"/>
      <c r="S376" s="15"/>
      <c r="T376" s="15"/>
    </row>
    <row r="377" spans="1:20" s="62" customFormat="1" ht="24.75" customHeight="1" thickBot="1">
      <c r="A377" s="398"/>
      <c r="B377" s="399" t="s">
        <v>79</v>
      </c>
      <c r="C377" s="282">
        <v>0</v>
      </c>
      <c r="D377" s="282">
        <v>0</v>
      </c>
      <c r="E377" s="282">
        <v>0</v>
      </c>
      <c r="F377" s="282">
        <v>0</v>
      </c>
      <c r="G377" s="283">
        <f t="shared" si="12"/>
        <v>0</v>
      </c>
      <c r="H377" s="284">
        <f t="shared" si="13"/>
        <v>0</v>
      </c>
      <c r="I377" s="285">
        <v>0</v>
      </c>
      <c r="J377" s="286">
        <v>0</v>
      </c>
      <c r="L377" s="63">
        <f t="shared" si="14"/>
        <v>0</v>
      </c>
      <c r="M377" s="64">
        <f t="shared" si="15"/>
        <v>0</v>
      </c>
      <c r="N377" s="11"/>
      <c r="O377" s="12"/>
      <c r="P377" s="13"/>
      <c r="Q377" s="14"/>
      <c r="R377" s="15"/>
      <c r="S377" s="15"/>
      <c r="T377" s="15"/>
    </row>
    <row r="378" spans="1:20" s="62" customFormat="1" ht="24.75" customHeight="1" thickBot="1" thickTop="1">
      <c r="A378" s="287" t="s">
        <v>43</v>
      </c>
      <c r="B378" s="160"/>
      <c r="C378" s="160"/>
      <c r="D378" s="160"/>
      <c r="E378" s="160"/>
      <c r="F378" s="160"/>
      <c r="G378" s="249" t="s">
        <v>24</v>
      </c>
      <c r="H378" s="288">
        <f>SUM(H352:H377)</f>
        <v>0</v>
      </c>
      <c r="I378" s="160"/>
      <c r="J378" s="21"/>
      <c r="L378" s="63"/>
      <c r="M378" s="64"/>
      <c r="N378" s="11"/>
      <c r="O378" s="12"/>
      <c r="P378" s="13"/>
      <c r="Q378" s="14"/>
      <c r="R378" s="15"/>
      <c r="S378" s="15"/>
      <c r="T378" s="15"/>
    </row>
    <row r="379" spans="1:20" s="62" customFormat="1" ht="24.75" customHeight="1" thickTop="1">
      <c r="A379" s="289" t="s">
        <v>44</v>
      </c>
      <c r="B379" s="102"/>
      <c r="C379" s="101"/>
      <c r="D379" s="101"/>
      <c r="E379" s="101"/>
      <c r="F379" s="101"/>
      <c r="G379" s="101"/>
      <c r="H379" s="122"/>
      <c r="I379" s="102"/>
      <c r="J379" s="113"/>
      <c r="L379" s="63"/>
      <c r="M379" s="64"/>
      <c r="N379" s="11"/>
      <c r="O379" s="12"/>
      <c r="P379" s="13"/>
      <c r="Q379" s="14"/>
      <c r="R379" s="15"/>
      <c r="S379" s="15"/>
      <c r="T379" s="15"/>
    </row>
    <row r="380" spans="1:20" s="62" customFormat="1" ht="24.75" customHeight="1">
      <c r="A380" s="289"/>
      <c r="B380" s="102"/>
      <c r="C380" s="101"/>
      <c r="D380" s="101"/>
      <c r="E380" s="101"/>
      <c r="F380" s="101"/>
      <c r="G380" s="101"/>
      <c r="H380" s="122"/>
      <c r="I380" s="102"/>
      <c r="J380" s="113"/>
      <c r="L380" s="63"/>
      <c r="M380" s="64"/>
      <c r="N380" s="11"/>
      <c r="O380" s="12"/>
      <c r="P380" s="13"/>
      <c r="Q380" s="14"/>
      <c r="R380" s="15"/>
      <c r="S380" s="15"/>
      <c r="T380" s="15"/>
    </row>
    <row r="381" spans="1:20" s="62" customFormat="1" ht="24.75" customHeight="1" thickBot="1">
      <c r="A381" s="290"/>
      <c r="B381" s="181"/>
      <c r="C381" s="180"/>
      <c r="D381" s="180"/>
      <c r="E381" s="180"/>
      <c r="F381" s="180"/>
      <c r="G381" s="180"/>
      <c r="H381" s="252"/>
      <c r="I381" s="181"/>
      <c r="J381" s="182"/>
      <c r="L381" s="63"/>
      <c r="M381" s="64"/>
      <c r="N381" s="11"/>
      <c r="O381" s="12"/>
      <c r="P381" s="13"/>
      <c r="Q381" s="14"/>
      <c r="R381" s="15"/>
      <c r="S381" s="15"/>
      <c r="T381" s="15"/>
    </row>
    <row r="382" spans="1:20" s="62" customFormat="1" ht="14.25" thickBot="1" thickTop="1">
      <c r="A382" s="291"/>
      <c r="B382" s="8"/>
      <c r="C382" s="8"/>
      <c r="D382" s="8"/>
      <c r="E382" s="8"/>
      <c r="F382" s="8"/>
      <c r="G382" s="8"/>
      <c r="H382" s="373"/>
      <c r="I382" s="292"/>
      <c r="J382" s="292"/>
      <c r="L382" s="63"/>
      <c r="M382" s="64"/>
      <c r="N382" s="11"/>
      <c r="O382" s="12"/>
      <c r="P382" s="13"/>
      <c r="Q382" s="14"/>
      <c r="R382" s="15"/>
      <c r="S382" s="15"/>
      <c r="T382" s="15"/>
    </row>
    <row r="383" spans="1:20" s="62" customFormat="1" ht="24.75" customHeight="1" thickTop="1">
      <c r="A383" s="212" t="s">
        <v>1</v>
      </c>
      <c r="B383" s="60"/>
      <c r="C383" s="4"/>
      <c r="D383" s="213" t="s">
        <v>94</v>
      </c>
      <c r="E383" s="60"/>
      <c r="F383" s="60"/>
      <c r="G383" s="60"/>
      <c r="H383" s="60"/>
      <c r="I383" s="6"/>
      <c r="J383" s="61" t="s">
        <v>95</v>
      </c>
      <c r="L383" s="63"/>
      <c r="M383" s="64"/>
      <c r="N383" s="11"/>
      <c r="O383" s="12"/>
      <c r="P383" s="13"/>
      <c r="Q383" s="14"/>
      <c r="R383" s="15"/>
      <c r="S383" s="15"/>
      <c r="T383" s="15"/>
    </row>
    <row r="384" spans="1:20" s="62" customFormat="1" ht="14.25" customHeight="1">
      <c r="A384" s="214"/>
      <c r="B384" s="112"/>
      <c r="C384" s="254" t="s">
        <v>27</v>
      </c>
      <c r="D384" s="186" t="s">
        <v>28</v>
      </c>
      <c r="E384" s="186"/>
      <c r="F384" s="186" t="s">
        <v>29</v>
      </c>
      <c r="G384" s="186"/>
      <c r="H384" s="255"/>
      <c r="I384" s="256" t="s">
        <v>30</v>
      </c>
      <c r="J384" s="27"/>
      <c r="L384" s="63"/>
      <c r="M384" s="64"/>
      <c r="N384" s="11"/>
      <c r="O384" s="12"/>
      <c r="P384" s="13"/>
      <c r="Q384" s="14"/>
      <c r="R384" s="15"/>
      <c r="S384" s="15"/>
      <c r="T384" s="15"/>
    </row>
    <row r="385" spans="1:20" s="62" customFormat="1" ht="11.25" customHeight="1">
      <c r="A385" s="214"/>
      <c r="B385" s="215" t="s">
        <v>31</v>
      </c>
      <c r="C385" s="257" t="s">
        <v>32</v>
      </c>
      <c r="D385" s="257" t="s">
        <v>33</v>
      </c>
      <c r="E385" s="257" t="s">
        <v>33</v>
      </c>
      <c r="F385" s="257" t="s">
        <v>33</v>
      </c>
      <c r="G385" s="257" t="s">
        <v>17</v>
      </c>
      <c r="H385" s="257" t="s">
        <v>17</v>
      </c>
      <c r="I385" s="258">
        <v>1</v>
      </c>
      <c r="J385" s="259">
        <v>2</v>
      </c>
      <c r="L385" s="63"/>
      <c r="M385" s="64"/>
      <c r="N385" s="11"/>
      <c r="O385" s="12"/>
      <c r="P385" s="13"/>
      <c r="Q385" s="14"/>
      <c r="R385" s="15"/>
      <c r="S385" s="15"/>
      <c r="T385" s="15"/>
    </row>
    <row r="386" spans="1:20" s="62" customFormat="1" ht="13.5" thickBot="1">
      <c r="A386" s="216" t="s">
        <v>12</v>
      </c>
      <c r="B386" s="189" t="s">
        <v>12</v>
      </c>
      <c r="C386" s="260" t="s">
        <v>8</v>
      </c>
      <c r="D386" s="260" t="s">
        <v>34</v>
      </c>
      <c r="E386" s="260" t="s">
        <v>34</v>
      </c>
      <c r="F386" s="260" t="s">
        <v>34</v>
      </c>
      <c r="G386" s="260" t="s">
        <v>34</v>
      </c>
      <c r="H386" s="261" t="s">
        <v>8</v>
      </c>
      <c r="I386" s="262"/>
      <c r="J386" s="263"/>
      <c r="L386" s="63"/>
      <c r="M386" s="64"/>
      <c r="N386" s="11"/>
      <c r="O386" s="12"/>
      <c r="P386" s="13"/>
      <c r="Q386" s="14"/>
      <c r="R386" s="15"/>
      <c r="S386" s="15"/>
      <c r="T386" s="15"/>
    </row>
    <row r="387" spans="1:20" s="62" customFormat="1" ht="24.75" customHeight="1" thickTop="1">
      <c r="A387" s="296" t="s">
        <v>96</v>
      </c>
      <c r="B387" s="265"/>
      <c r="C387" s="266"/>
      <c r="D387" s="266"/>
      <c r="E387" s="266"/>
      <c r="F387" s="266"/>
      <c r="G387" s="267">
        <f aca="true" t="shared" si="16" ref="G387:G412">SUM(D387:F387)</f>
        <v>0</v>
      </c>
      <c r="H387" s="268">
        <f>G387*C387</f>
        <v>0</v>
      </c>
      <c r="I387" s="269">
        <v>0</v>
      </c>
      <c r="J387" s="270"/>
      <c r="L387" s="63">
        <f>I387*H387</f>
        <v>0</v>
      </c>
      <c r="M387" s="64">
        <f>J387*H387</f>
        <v>0</v>
      </c>
      <c r="N387" s="11"/>
      <c r="O387" s="12"/>
      <c r="P387" s="13"/>
      <c r="Q387" s="14"/>
      <c r="R387" s="15"/>
      <c r="S387" s="15"/>
      <c r="T387" s="15"/>
    </row>
    <row r="388" spans="1:20" s="62" customFormat="1" ht="25.5" customHeight="1" thickBot="1">
      <c r="A388" s="387" t="s">
        <v>12</v>
      </c>
      <c r="B388" s="388" t="s">
        <v>79</v>
      </c>
      <c r="C388" s="273"/>
      <c r="D388" s="273">
        <v>0</v>
      </c>
      <c r="E388" s="273"/>
      <c r="F388" s="273">
        <v>0</v>
      </c>
      <c r="G388" s="274">
        <f t="shared" si="16"/>
        <v>0</v>
      </c>
      <c r="H388" s="275">
        <f aca="true" t="shared" si="17" ref="H388:H412">C388*G388</f>
        <v>0</v>
      </c>
      <c r="I388" s="276">
        <v>0</v>
      </c>
      <c r="J388" s="277">
        <v>0</v>
      </c>
      <c r="L388" s="63">
        <f aca="true" t="shared" si="18" ref="L388:L412">I388*H388</f>
        <v>0</v>
      </c>
      <c r="M388" s="64">
        <f aca="true" t="shared" si="19" ref="M388:M412">J388*H388</f>
        <v>0</v>
      </c>
      <c r="N388" s="11"/>
      <c r="O388" s="12"/>
      <c r="P388" s="13"/>
      <c r="Q388" s="14"/>
      <c r="R388" s="15"/>
      <c r="S388" s="15"/>
      <c r="T388" s="15"/>
    </row>
    <row r="389" spans="1:20" s="62" customFormat="1" ht="24.75" customHeight="1">
      <c r="A389" s="308" t="s">
        <v>97</v>
      </c>
      <c r="B389" s="389"/>
      <c r="C389" s="390"/>
      <c r="D389" s="390"/>
      <c r="E389" s="390"/>
      <c r="F389" s="390">
        <v>0</v>
      </c>
      <c r="G389" s="391">
        <f t="shared" si="16"/>
        <v>0</v>
      </c>
      <c r="H389" s="392">
        <f t="shared" si="17"/>
        <v>0</v>
      </c>
      <c r="I389" s="382">
        <v>0</v>
      </c>
      <c r="J389" s="383">
        <v>0</v>
      </c>
      <c r="L389" s="63">
        <f t="shared" si="18"/>
        <v>0</v>
      </c>
      <c r="M389" s="64">
        <f t="shared" si="19"/>
        <v>0</v>
      </c>
      <c r="N389" s="11"/>
      <c r="O389" s="12"/>
      <c r="P389" s="13"/>
      <c r="Q389" s="14"/>
      <c r="R389" s="15"/>
      <c r="S389" s="15"/>
      <c r="T389" s="15"/>
    </row>
    <row r="390" spans="1:20" s="62" customFormat="1" ht="24.75" customHeight="1" thickBot="1">
      <c r="A390" s="387"/>
      <c r="B390" s="388" t="s">
        <v>79</v>
      </c>
      <c r="C390" s="273">
        <v>0</v>
      </c>
      <c r="D390" s="273">
        <v>0</v>
      </c>
      <c r="E390" s="273">
        <v>0</v>
      </c>
      <c r="F390" s="273">
        <v>0</v>
      </c>
      <c r="G390" s="274">
        <f t="shared" si="16"/>
        <v>0</v>
      </c>
      <c r="H390" s="275">
        <f t="shared" si="17"/>
        <v>0</v>
      </c>
      <c r="I390" s="276">
        <v>0</v>
      </c>
      <c r="J390" s="277">
        <v>0</v>
      </c>
      <c r="L390" s="63">
        <f t="shared" si="18"/>
        <v>0</v>
      </c>
      <c r="M390" s="64">
        <f t="shared" si="19"/>
        <v>0</v>
      </c>
      <c r="N390" s="11"/>
      <c r="O390" s="12"/>
      <c r="P390" s="13"/>
      <c r="Q390" s="14"/>
      <c r="R390" s="15"/>
      <c r="S390" s="15"/>
      <c r="T390" s="15"/>
    </row>
    <row r="391" spans="1:20" s="62" customFormat="1" ht="24.75" customHeight="1">
      <c r="A391" s="308" t="s">
        <v>98</v>
      </c>
      <c r="B391" s="389"/>
      <c r="C391" s="390">
        <v>0</v>
      </c>
      <c r="D391" s="390">
        <v>0</v>
      </c>
      <c r="E391" s="390">
        <v>0</v>
      </c>
      <c r="F391" s="390">
        <v>0</v>
      </c>
      <c r="G391" s="391">
        <f t="shared" si="16"/>
        <v>0</v>
      </c>
      <c r="H391" s="392">
        <f t="shared" si="17"/>
        <v>0</v>
      </c>
      <c r="I391" s="382">
        <v>0</v>
      </c>
      <c r="J391" s="383">
        <v>0</v>
      </c>
      <c r="L391" s="63">
        <f t="shared" si="18"/>
        <v>0</v>
      </c>
      <c r="M391" s="64">
        <f t="shared" si="19"/>
        <v>0</v>
      </c>
      <c r="N391" s="11"/>
      <c r="O391" s="12"/>
      <c r="P391" s="13"/>
      <c r="Q391" s="14"/>
      <c r="R391" s="15"/>
      <c r="S391" s="15"/>
      <c r="T391" s="15"/>
    </row>
    <row r="392" spans="1:20" s="62" customFormat="1" ht="24.75" customHeight="1">
      <c r="A392" s="387" t="s">
        <v>12</v>
      </c>
      <c r="B392" s="388" t="s">
        <v>79</v>
      </c>
      <c r="C392" s="273">
        <v>0</v>
      </c>
      <c r="D392" s="273">
        <v>0</v>
      </c>
      <c r="E392" s="273" t="s">
        <v>12</v>
      </c>
      <c r="F392" s="273">
        <v>0</v>
      </c>
      <c r="G392" s="274">
        <f t="shared" si="16"/>
        <v>0</v>
      </c>
      <c r="H392" s="275">
        <f t="shared" si="17"/>
        <v>0</v>
      </c>
      <c r="I392" s="276">
        <v>0</v>
      </c>
      <c r="J392" s="277">
        <v>0</v>
      </c>
      <c r="L392" s="63">
        <f t="shared" si="18"/>
        <v>0</v>
      </c>
      <c r="M392" s="64">
        <f t="shared" si="19"/>
        <v>0</v>
      </c>
      <c r="N392" s="11"/>
      <c r="O392" s="12"/>
      <c r="P392" s="13"/>
      <c r="Q392" s="14"/>
      <c r="R392" s="15"/>
      <c r="S392" s="15"/>
      <c r="T392" s="15"/>
    </row>
    <row r="393" spans="1:20" s="62" customFormat="1" ht="24.75" customHeight="1">
      <c r="A393" s="387" t="s">
        <v>12</v>
      </c>
      <c r="B393" s="272"/>
      <c r="C393" s="273">
        <v>0</v>
      </c>
      <c r="D393" s="273">
        <v>0</v>
      </c>
      <c r="E393" s="273">
        <v>0</v>
      </c>
      <c r="F393" s="273">
        <v>0</v>
      </c>
      <c r="G393" s="274">
        <f t="shared" si="16"/>
        <v>0</v>
      </c>
      <c r="H393" s="275">
        <f t="shared" si="17"/>
        <v>0</v>
      </c>
      <c r="I393" s="276">
        <v>0</v>
      </c>
      <c r="J393" s="277">
        <v>0</v>
      </c>
      <c r="L393" s="63">
        <f t="shared" si="18"/>
        <v>0</v>
      </c>
      <c r="M393" s="64">
        <f t="shared" si="19"/>
        <v>0</v>
      </c>
      <c r="N393" s="11"/>
      <c r="O393" s="12"/>
      <c r="P393" s="13"/>
      <c r="Q393" s="14"/>
      <c r="R393" s="15"/>
      <c r="S393" s="15"/>
      <c r="T393" s="15"/>
    </row>
    <row r="394" spans="1:20" s="62" customFormat="1" ht="24.75" customHeight="1" thickBot="1">
      <c r="A394" s="387"/>
      <c r="B394" s="388" t="s">
        <v>79</v>
      </c>
      <c r="C394" s="273">
        <v>0</v>
      </c>
      <c r="D394" s="273">
        <v>0</v>
      </c>
      <c r="E394" s="273">
        <v>0</v>
      </c>
      <c r="F394" s="273">
        <v>0</v>
      </c>
      <c r="G394" s="274">
        <f t="shared" si="16"/>
        <v>0</v>
      </c>
      <c r="H394" s="275">
        <f t="shared" si="17"/>
        <v>0</v>
      </c>
      <c r="I394" s="276">
        <v>0</v>
      </c>
      <c r="J394" s="277">
        <v>0</v>
      </c>
      <c r="L394" s="63">
        <f t="shared" si="18"/>
        <v>0</v>
      </c>
      <c r="M394" s="64">
        <f t="shared" si="19"/>
        <v>0</v>
      </c>
      <c r="N394" s="11"/>
      <c r="O394" s="12"/>
      <c r="P394" s="13"/>
      <c r="Q394" s="14"/>
      <c r="R394" s="15"/>
      <c r="S394" s="15"/>
      <c r="T394" s="15"/>
    </row>
    <row r="395" spans="1:20" s="62" customFormat="1" ht="24.75" customHeight="1">
      <c r="A395" s="308" t="s">
        <v>99</v>
      </c>
      <c r="B395" s="389"/>
      <c r="C395" s="390">
        <v>0</v>
      </c>
      <c r="D395" s="390">
        <v>0</v>
      </c>
      <c r="E395" s="390">
        <v>0</v>
      </c>
      <c r="F395" s="390">
        <v>0</v>
      </c>
      <c r="G395" s="391">
        <f t="shared" si="16"/>
        <v>0</v>
      </c>
      <c r="H395" s="392">
        <f t="shared" si="17"/>
        <v>0</v>
      </c>
      <c r="I395" s="382">
        <v>0</v>
      </c>
      <c r="J395" s="383">
        <v>0</v>
      </c>
      <c r="L395" s="63">
        <f t="shared" si="18"/>
        <v>0</v>
      </c>
      <c r="M395" s="64">
        <f t="shared" si="19"/>
        <v>0</v>
      </c>
      <c r="N395" s="11"/>
      <c r="O395" s="12"/>
      <c r="P395" s="13"/>
      <c r="Q395" s="14"/>
      <c r="R395" s="15"/>
      <c r="S395" s="15"/>
      <c r="T395" s="15"/>
    </row>
    <row r="396" spans="1:20" s="62" customFormat="1" ht="24.75" customHeight="1">
      <c r="A396" s="387"/>
      <c r="B396" s="388" t="s">
        <v>79</v>
      </c>
      <c r="C396" s="273">
        <v>0</v>
      </c>
      <c r="D396" s="273">
        <v>0</v>
      </c>
      <c r="E396" s="273">
        <v>0</v>
      </c>
      <c r="F396" s="273">
        <v>0</v>
      </c>
      <c r="G396" s="274">
        <f t="shared" si="16"/>
        <v>0</v>
      </c>
      <c r="H396" s="275">
        <f t="shared" si="17"/>
        <v>0</v>
      </c>
      <c r="I396" s="276">
        <v>0</v>
      </c>
      <c r="J396" s="277">
        <v>0</v>
      </c>
      <c r="L396" s="63">
        <f t="shared" si="18"/>
        <v>0</v>
      </c>
      <c r="M396" s="64">
        <f t="shared" si="19"/>
        <v>0</v>
      </c>
      <c r="N396" s="11"/>
      <c r="O396" s="12"/>
      <c r="P396" s="13"/>
      <c r="Q396" s="14"/>
      <c r="R396" s="15"/>
      <c r="S396" s="15"/>
      <c r="T396" s="15"/>
    </row>
    <row r="397" spans="1:20" s="62" customFormat="1" ht="24.75" customHeight="1">
      <c r="A397" s="387" t="s">
        <v>12</v>
      </c>
      <c r="B397" s="272"/>
      <c r="C397" s="273">
        <v>0</v>
      </c>
      <c r="D397" s="273">
        <v>0</v>
      </c>
      <c r="E397" s="273">
        <v>0</v>
      </c>
      <c r="F397" s="273">
        <v>0</v>
      </c>
      <c r="G397" s="274">
        <f t="shared" si="16"/>
        <v>0</v>
      </c>
      <c r="H397" s="275">
        <f t="shared" si="17"/>
        <v>0</v>
      </c>
      <c r="I397" s="276">
        <v>0</v>
      </c>
      <c r="J397" s="277">
        <v>0</v>
      </c>
      <c r="L397" s="63">
        <f t="shared" si="18"/>
        <v>0</v>
      </c>
      <c r="M397" s="64">
        <f t="shared" si="19"/>
        <v>0</v>
      </c>
      <c r="N397" s="11"/>
      <c r="O397" s="12"/>
      <c r="P397" s="13"/>
      <c r="Q397" s="14"/>
      <c r="R397" s="15"/>
      <c r="S397" s="15"/>
      <c r="T397" s="15"/>
    </row>
    <row r="398" spans="1:20" s="62" customFormat="1" ht="24.75" customHeight="1" thickBot="1">
      <c r="A398" s="387"/>
      <c r="B398" s="388" t="s">
        <v>79</v>
      </c>
      <c r="C398" s="273">
        <v>0</v>
      </c>
      <c r="D398" s="273">
        <v>0</v>
      </c>
      <c r="E398" s="273">
        <v>0</v>
      </c>
      <c r="F398" s="273">
        <v>0</v>
      </c>
      <c r="G398" s="274">
        <f t="shared" si="16"/>
        <v>0</v>
      </c>
      <c r="H398" s="275">
        <f t="shared" si="17"/>
        <v>0</v>
      </c>
      <c r="I398" s="276">
        <v>0</v>
      </c>
      <c r="J398" s="277">
        <v>0</v>
      </c>
      <c r="L398" s="63">
        <f t="shared" si="18"/>
        <v>0</v>
      </c>
      <c r="M398" s="64">
        <f t="shared" si="19"/>
        <v>0</v>
      </c>
      <c r="N398" s="11"/>
      <c r="O398" s="12"/>
      <c r="P398" s="13"/>
      <c r="Q398" s="14"/>
      <c r="R398" s="15"/>
      <c r="S398" s="15"/>
      <c r="T398" s="15"/>
    </row>
    <row r="399" spans="1:20" s="62" customFormat="1" ht="24.75" customHeight="1">
      <c r="A399" s="308" t="s">
        <v>100</v>
      </c>
      <c r="B399" s="389"/>
      <c r="C399" s="390">
        <v>0</v>
      </c>
      <c r="D399" s="390">
        <v>0</v>
      </c>
      <c r="E399" s="390">
        <v>0</v>
      </c>
      <c r="F399" s="390">
        <v>0</v>
      </c>
      <c r="G399" s="391">
        <f t="shared" si="16"/>
        <v>0</v>
      </c>
      <c r="H399" s="392">
        <f t="shared" si="17"/>
        <v>0</v>
      </c>
      <c r="I399" s="382">
        <v>0</v>
      </c>
      <c r="J399" s="383">
        <v>0</v>
      </c>
      <c r="L399" s="63">
        <f t="shared" si="18"/>
        <v>0</v>
      </c>
      <c r="M399" s="64">
        <f t="shared" si="19"/>
        <v>0</v>
      </c>
      <c r="N399" s="11"/>
      <c r="O399" s="12"/>
      <c r="P399" s="13"/>
      <c r="Q399" s="14"/>
      <c r="R399" s="15"/>
      <c r="S399" s="15"/>
      <c r="T399" s="15"/>
    </row>
    <row r="400" spans="1:20" s="62" customFormat="1" ht="24.75" customHeight="1" thickBot="1">
      <c r="A400" s="387" t="s">
        <v>12</v>
      </c>
      <c r="B400" s="388" t="s">
        <v>79</v>
      </c>
      <c r="C400" s="273">
        <v>0</v>
      </c>
      <c r="D400" s="273">
        <v>0</v>
      </c>
      <c r="E400" s="273">
        <v>0</v>
      </c>
      <c r="F400" s="273">
        <v>0</v>
      </c>
      <c r="G400" s="274">
        <f t="shared" si="16"/>
        <v>0</v>
      </c>
      <c r="H400" s="275">
        <f t="shared" si="17"/>
        <v>0</v>
      </c>
      <c r="I400" s="276">
        <v>0</v>
      </c>
      <c r="J400" s="277">
        <v>0</v>
      </c>
      <c r="L400" s="63">
        <f t="shared" si="18"/>
        <v>0</v>
      </c>
      <c r="M400" s="64">
        <f t="shared" si="19"/>
        <v>0</v>
      </c>
      <c r="N400" s="11"/>
      <c r="O400" s="12"/>
      <c r="P400" s="13"/>
      <c r="Q400" s="14"/>
      <c r="R400" s="15"/>
      <c r="S400" s="15"/>
      <c r="T400" s="15"/>
    </row>
    <row r="401" spans="1:20" s="62" customFormat="1" ht="24.75" customHeight="1">
      <c r="A401" s="308" t="s">
        <v>101</v>
      </c>
      <c r="B401" s="389"/>
      <c r="C401" s="390">
        <v>0</v>
      </c>
      <c r="D401" s="390">
        <v>0</v>
      </c>
      <c r="E401" s="390">
        <v>0</v>
      </c>
      <c r="F401" s="390">
        <v>0</v>
      </c>
      <c r="G401" s="391">
        <f t="shared" si="16"/>
        <v>0</v>
      </c>
      <c r="H401" s="392">
        <f t="shared" si="17"/>
        <v>0</v>
      </c>
      <c r="I401" s="382">
        <v>0</v>
      </c>
      <c r="J401" s="383">
        <v>0</v>
      </c>
      <c r="L401" s="63">
        <f t="shared" si="18"/>
        <v>0</v>
      </c>
      <c r="M401" s="64">
        <f t="shared" si="19"/>
        <v>0</v>
      </c>
      <c r="N401" s="11"/>
      <c r="O401" s="12"/>
      <c r="P401" s="13"/>
      <c r="Q401" s="14"/>
      <c r="R401" s="15"/>
      <c r="S401" s="15"/>
      <c r="T401" s="15"/>
    </row>
    <row r="402" spans="1:20" s="62" customFormat="1" ht="24.75" customHeight="1" thickBot="1">
      <c r="A402" s="387"/>
      <c r="B402" s="388" t="s">
        <v>79</v>
      </c>
      <c r="C402" s="273">
        <v>0</v>
      </c>
      <c r="D402" s="273">
        <v>0</v>
      </c>
      <c r="E402" s="273">
        <v>0</v>
      </c>
      <c r="F402" s="273">
        <v>0</v>
      </c>
      <c r="G402" s="274">
        <f t="shared" si="16"/>
        <v>0</v>
      </c>
      <c r="H402" s="275">
        <f t="shared" si="17"/>
        <v>0</v>
      </c>
      <c r="I402" s="276">
        <v>0</v>
      </c>
      <c r="J402" s="277">
        <v>0</v>
      </c>
      <c r="L402" s="63">
        <f t="shared" si="18"/>
        <v>0</v>
      </c>
      <c r="M402" s="64">
        <f t="shared" si="19"/>
        <v>0</v>
      </c>
      <c r="N402" s="11"/>
      <c r="O402" s="12"/>
      <c r="P402" s="13"/>
      <c r="Q402" s="14"/>
      <c r="R402" s="15"/>
      <c r="S402" s="15"/>
      <c r="T402" s="15"/>
    </row>
    <row r="403" spans="1:20" s="62" customFormat="1" ht="24.75" customHeight="1">
      <c r="A403" s="308" t="s">
        <v>102</v>
      </c>
      <c r="B403" s="389"/>
      <c r="C403" s="390">
        <v>0</v>
      </c>
      <c r="D403" s="390">
        <v>0</v>
      </c>
      <c r="E403" s="390">
        <v>0</v>
      </c>
      <c r="F403" s="390">
        <v>0</v>
      </c>
      <c r="G403" s="391">
        <f t="shared" si="16"/>
        <v>0</v>
      </c>
      <c r="H403" s="392">
        <f t="shared" si="17"/>
        <v>0</v>
      </c>
      <c r="I403" s="382">
        <v>0</v>
      </c>
      <c r="J403" s="383">
        <v>0</v>
      </c>
      <c r="L403" s="63">
        <f t="shared" si="18"/>
        <v>0</v>
      </c>
      <c r="M403" s="64">
        <f t="shared" si="19"/>
        <v>0</v>
      </c>
      <c r="N403" s="11"/>
      <c r="O403" s="12"/>
      <c r="P403" s="13"/>
      <c r="Q403" s="14"/>
      <c r="R403" s="15"/>
      <c r="S403" s="15"/>
      <c r="T403" s="15"/>
    </row>
    <row r="404" spans="1:20" s="62" customFormat="1" ht="24.75" customHeight="1" thickBot="1">
      <c r="A404" s="387"/>
      <c r="B404" s="388" t="s">
        <v>79</v>
      </c>
      <c r="C404" s="273">
        <v>0</v>
      </c>
      <c r="D404" s="273">
        <v>0</v>
      </c>
      <c r="E404" s="273">
        <v>0</v>
      </c>
      <c r="F404" s="273">
        <v>0</v>
      </c>
      <c r="G404" s="274">
        <f t="shared" si="16"/>
        <v>0</v>
      </c>
      <c r="H404" s="275">
        <f t="shared" si="17"/>
        <v>0</v>
      </c>
      <c r="I404" s="276">
        <v>0</v>
      </c>
      <c r="J404" s="277">
        <v>0</v>
      </c>
      <c r="L404" s="63">
        <f t="shared" si="18"/>
        <v>0</v>
      </c>
      <c r="M404" s="64">
        <f t="shared" si="19"/>
        <v>0</v>
      </c>
      <c r="N404" s="11"/>
      <c r="O404" s="12"/>
      <c r="P404" s="13"/>
      <c r="Q404" s="14"/>
      <c r="R404" s="15"/>
      <c r="S404" s="15"/>
      <c r="T404" s="15"/>
    </row>
    <row r="405" spans="1:20" s="62" customFormat="1" ht="24.75" customHeight="1">
      <c r="A405" s="308" t="s">
        <v>103</v>
      </c>
      <c r="B405" s="389"/>
      <c r="C405" s="390">
        <v>0</v>
      </c>
      <c r="D405" s="390">
        <v>0</v>
      </c>
      <c r="E405" s="390">
        <v>0</v>
      </c>
      <c r="F405" s="390">
        <v>0</v>
      </c>
      <c r="G405" s="391">
        <f t="shared" si="16"/>
        <v>0</v>
      </c>
      <c r="H405" s="392">
        <f t="shared" si="17"/>
        <v>0</v>
      </c>
      <c r="I405" s="382">
        <v>0</v>
      </c>
      <c r="J405" s="383">
        <v>0</v>
      </c>
      <c r="L405" s="63">
        <f t="shared" si="18"/>
        <v>0</v>
      </c>
      <c r="M405" s="64">
        <f t="shared" si="19"/>
        <v>0</v>
      </c>
      <c r="N405" s="11"/>
      <c r="O405" s="12"/>
      <c r="P405" s="13"/>
      <c r="Q405" s="14"/>
      <c r="R405" s="15"/>
      <c r="S405" s="15"/>
      <c r="T405" s="15"/>
    </row>
    <row r="406" spans="1:20" s="62" customFormat="1" ht="24.75" customHeight="1" thickBot="1">
      <c r="A406" s="387"/>
      <c r="B406" s="388" t="s">
        <v>79</v>
      </c>
      <c r="C406" s="273">
        <v>0</v>
      </c>
      <c r="D406" s="273">
        <v>0</v>
      </c>
      <c r="E406" s="273">
        <v>0</v>
      </c>
      <c r="F406" s="273">
        <v>0</v>
      </c>
      <c r="G406" s="274">
        <f t="shared" si="16"/>
        <v>0</v>
      </c>
      <c r="H406" s="275">
        <f t="shared" si="17"/>
        <v>0</v>
      </c>
      <c r="I406" s="276">
        <v>0</v>
      </c>
      <c r="J406" s="277">
        <v>0</v>
      </c>
      <c r="L406" s="63">
        <f t="shared" si="18"/>
        <v>0</v>
      </c>
      <c r="M406" s="64">
        <f t="shared" si="19"/>
        <v>0</v>
      </c>
      <c r="N406" s="11"/>
      <c r="O406" s="12"/>
      <c r="P406" s="13"/>
      <c r="Q406" s="14"/>
      <c r="R406" s="15"/>
      <c r="S406" s="15"/>
      <c r="T406" s="15"/>
    </row>
    <row r="407" spans="1:20" s="62" customFormat="1" ht="24.75" customHeight="1">
      <c r="A407" s="308" t="s">
        <v>104</v>
      </c>
      <c r="B407" s="389"/>
      <c r="C407" s="390">
        <v>0</v>
      </c>
      <c r="D407" s="390">
        <v>0</v>
      </c>
      <c r="E407" s="390">
        <v>0</v>
      </c>
      <c r="F407" s="390">
        <v>0</v>
      </c>
      <c r="G407" s="391">
        <f t="shared" si="16"/>
        <v>0</v>
      </c>
      <c r="H407" s="392">
        <f t="shared" si="17"/>
        <v>0</v>
      </c>
      <c r="I407" s="382">
        <v>0</v>
      </c>
      <c r="J407" s="383">
        <v>0</v>
      </c>
      <c r="L407" s="63">
        <f t="shared" si="18"/>
        <v>0</v>
      </c>
      <c r="M407" s="64">
        <f t="shared" si="19"/>
        <v>0</v>
      </c>
      <c r="N407" s="11"/>
      <c r="O407" s="12"/>
      <c r="P407" s="13"/>
      <c r="Q407" s="14"/>
      <c r="R407" s="15"/>
      <c r="S407" s="15"/>
      <c r="T407" s="15"/>
    </row>
    <row r="408" spans="1:20" s="62" customFormat="1" ht="24.75" customHeight="1" thickBot="1">
      <c r="A408" s="387"/>
      <c r="B408" s="388" t="s">
        <v>79</v>
      </c>
      <c r="C408" s="273">
        <v>0</v>
      </c>
      <c r="D408" s="273">
        <v>0</v>
      </c>
      <c r="E408" s="273">
        <v>0</v>
      </c>
      <c r="F408" s="273">
        <v>0</v>
      </c>
      <c r="G408" s="274">
        <f t="shared" si="16"/>
        <v>0</v>
      </c>
      <c r="H408" s="275">
        <f t="shared" si="17"/>
        <v>0</v>
      </c>
      <c r="I408" s="276">
        <v>0</v>
      </c>
      <c r="J408" s="277">
        <v>0</v>
      </c>
      <c r="L408" s="63">
        <f t="shared" si="18"/>
        <v>0</v>
      </c>
      <c r="M408" s="64">
        <f t="shared" si="19"/>
        <v>0</v>
      </c>
      <c r="N408" s="11"/>
      <c r="O408" s="12"/>
      <c r="P408" s="13"/>
      <c r="Q408" s="14"/>
      <c r="R408" s="15"/>
      <c r="S408" s="15"/>
      <c r="T408" s="15"/>
    </row>
    <row r="409" spans="1:20" s="62" customFormat="1" ht="24.75" customHeight="1">
      <c r="A409" s="308" t="s">
        <v>105</v>
      </c>
      <c r="B409" s="389"/>
      <c r="C409" s="390">
        <v>0</v>
      </c>
      <c r="D409" s="390">
        <v>0</v>
      </c>
      <c r="E409" s="390">
        <v>0</v>
      </c>
      <c r="F409" s="390">
        <v>0</v>
      </c>
      <c r="G409" s="391">
        <f t="shared" si="16"/>
        <v>0</v>
      </c>
      <c r="H409" s="392">
        <f t="shared" si="17"/>
        <v>0</v>
      </c>
      <c r="I409" s="382">
        <v>0</v>
      </c>
      <c r="J409" s="383">
        <v>0</v>
      </c>
      <c r="L409" s="63">
        <f t="shared" si="18"/>
        <v>0</v>
      </c>
      <c r="M409" s="64">
        <f t="shared" si="19"/>
        <v>0</v>
      </c>
      <c r="N409" s="11"/>
      <c r="O409" s="12"/>
      <c r="P409" s="13"/>
      <c r="Q409" s="14"/>
      <c r="R409" s="15"/>
      <c r="S409" s="15"/>
      <c r="T409" s="15"/>
    </row>
    <row r="410" spans="1:20" s="62" customFormat="1" ht="24.75" customHeight="1" thickBot="1">
      <c r="A410" s="387"/>
      <c r="B410" s="388" t="s">
        <v>79</v>
      </c>
      <c r="C410" s="273">
        <v>0</v>
      </c>
      <c r="D410" s="273">
        <v>0</v>
      </c>
      <c r="E410" s="273">
        <v>0</v>
      </c>
      <c r="F410" s="273">
        <v>0</v>
      </c>
      <c r="G410" s="274">
        <f t="shared" si="16"/>
        <v>0</v>
      </c>
      <c r="H410" s="275">
        <f t="shared" si="17"/>
        <v>0</v>
      </c>
      <c r="I410" s="276">
        <v>0</v>
      </c>
      <c r="J410" s="277">
        <v>0</v>
      </c>
      <c r="L410" s="63">
        <f t="shared" si="18"/>
        <v>0</v>
      </c>
      <c r="M410" s="64">
        <f t="shared" si="19"/>
        <v>0</v>
      </c>
      <c r="N410" s="11"/>
      <c r="O410" s="12"/>
      <c r="P410" s="13"/>
      <c r="Q410" s="14"/>
      <c r="R410" s="15"/>
      <c r="S410" s="15"/>
      <c r="T410" s="15"/>
    </row>
    <row r="411" spans="1:20" s="62" customFormat="1" ht="24.75" customHeight="1">
      <c r="A411" s="308" t="s">
        <v>74</v>
      </c>
      <c r="B411" s="389"/>
      <c r="C411" s="390">
        <v>0</v>
      </c>
      <c r="D411" s="390">
        <v>0</v>
      </c>
      <c r="E411" s="390">
        <v>0</v>
      </c>
      <c r="F411" s="390">
        <v>0</v>
      </c>
      <c r="G411" s="391">
        <f t="shared" si="16"/>
        <v>0</v>
      </c>
      <c r="H411" s="392">
        <f t="shared" si="17"/>
        <v>0</v>
      </c>
      <c r="I411" s="382">
        <v>0</v>
      </c>
      <c r="J411" s="383">
        <v>0</v>
      </c>
      <c r="L411" s="63">
        <f t="shared" si="18"/>
        <v>0</v>
      </c>
      <c r="M411" s="64">
        <f t="shared" si="19"/>
        <v>0</v>
      </c>
      <c r="N411" s="11"/>
      <c r="O411" s="12"/>
      <c r="P411" s="13"/>
      <c r="Q411" s="14"/>
      <c r="R411" s="15"/>
      <c r="S411" s="15"/>
      <c r="T411" s="15"/>
    </row>
    <row r="412" spans="1:20" s="62" customFormat="1" ht="24.75" customHeight="1" thickBot="1">
      <c r="A412" s="398"/>
      <c r="B412" s="399" t="s">
        <v>79</v>
      </c>
      <c r="C412" s="282">
        <v>0</v>
      </c>
      <c r="D412" s="282">
        <v>0</v>
      </c>
      <c r="E412" s="282">
        <v>0</v>
      </c>
      <c r="F412" s="282">
        <v>0</v>
      </c>
      <c r="G412" s="283">
        <f t="shared" si="16"/>
        <v>0</v>
      </c>
      <c r="H412" s="284">
        <f t="shared" si="17"/>
        <v>0</v>
      </c>
      <c r="I412" s="285">
        <v>0</v>
      </c>
      <c r="J412" s="286">
        <v>0</v>
      </c>
      <c r="L412" s="63">
        <f t="shared" si="18"/>
        <v>0</v>
      </c>
      <c r="M412" s="64">
        <f t="shared" si="19"/>
        <v>0</v>
      </c>
      <c r="N412" s="11"/>
      <c r="O412" s="12"/>
      <c r="P412" s="13"/>
      <c r="Q412" s="14"/>
      <c r="R412" s="15"/>
      <c r="S412" s="15"/>
      <c r="T412" s="15"/>
    </row>
    <row r="413" spans="1:20" s="62" customFormat="1" ht="24.75" customHeight="1" thickBot="1" thickTop="1">
      <c r="A413" s="287" t="s">
        <v>43</v>
      </c>
      <c r="B413" s="160"/>
      <c r="C413" s="160"/>
      <c r="D413" s="160"/>
      <c r="E413" s="160"/>
      <c r="F413" s="160"/>
      <c r="G413" s="249" t="s">
        <v>24</v>
      </c>
      <c r="H413" s="288">
        <f>SUM(H387:H412)</f>
        <v>0</v>
      </c>
      <c r="I413" s="160"/>
      <c r="J413" s="21"/>
      <c r="L413" s="63"/>
      <c r="M413" s="64"/>
      <c r="N413" s="11"/>
      <c r="O413" s="12"/>
      <c r="P413" s="13"/>
      <c r="Q413" s="14"/>
      <c r="R413" s="15"/>
      <c r="S413" s="15"/>
      <c r="T413" s="15"/>
    </row>
    <row r="414" spans="1:20" s="62" customFormat="1" ht="24.75" customHeight="1" thickTop="1">
      <c r="A414" s="289" t="s">
        <v>44</v>
      </c>
      <c r="B414" s="102"/>
      <c r="C414" s="101"/>
      <c r="D414" s="101"/>
      <c r="E414" s="101"/>
      <c r="F414" s="101"/>
      <c r="G414" s="101"/>
      <c r="H414" s="122"/>
      <c r="I414" s="102"/>
      <c r="J414" s="113"/>
      <c r="L414" s="63"/>
      <c r="M414" s="64"/>
      <c r="N414" s="11"/>
      <c r="O414" s="12"/>
      <c r="P414" s="13"/>
      <c r="Q414" s="14"/>
      <c r="R414" s="15"/>
      <c r="S414" s="15"/>
      <c r="T414" s="15"/>
    </row>
    <row r="415" spans="1:20" s="62" customFormat="1" ht="24.75" customHeight="1">
      <c r="A415" s="289"/>
      <c r="B415" s="102"/>
      <c r="C415" s="101"/>
      <c r="D415" s="101"/>
      <c r="E415" s="101"/>
      <c r="F415" s="101"/>
      <c r="G415" s="101"/>
      <c r="H415" s="122"/>
      <c r="I415" s="102"/>
      <c r="J415" s="113"/>
      <c r="L415" s="63"/>
      <c r="M415" s="64"/>
      <c r="N415" s="11"/>
      <c r="O415" s="12"/>
      <c r="P415" s="13"/>
      <c r="Q415" s="14"/>
      <c r="R415" s="15"/>
      <c r="S415" s="15"/>
      <c r="T415" s="15"/>
    </row>
    <row r="416" spans="1:20" s="62" customFormat="1" ht="24.75" customHeight="1" thickBot="1">
      <c r="A416" s="290"/>
      <c r="B416" s="181"/>
      <c r="C416" s="180"/>
      <c r="D416" s="180"/>
      <c r="E416" s="180"/>
      <c r="F416" s="180"/>
      <c r="G416" s="180"/>
      <c r="H416" s="252"/>
      <c r="I416" s="181"/>
      <c r="J416" s="182"/>
      <c r="L416" s="63"/>
      <c r="M416" s="64"/>
      <c r="N416" s="11"/>
      <c r="O416" s="12"/>
      <c r="P416" s="13"/>
      <c r="Q416" s="14"/>
      <c r="R416" s="15"/>
      <c r="S416" s="15"/>
      <c r="T416" s="15"/>
    </row>
    <row r="417" spans="1:20" s="62" customFormat="1" ht="14.25" thickBot="1" thickTop="1">
      <c r="A417" s="291"/>
      <c r="B417" s="8"/>
      <c r="C417" s="8"/>
      <c r="D417" s="8"/>
      <c r="E417" s="8"/>
      <c r="F417" s="8"/>
      <c r="G417" s="8"/>
      <c r="H417" s="373"/>
      <c r="I417" s="292"/>
      <c r="J417" s="292"/>
      <c r="L417" s="63"/>
      <c r="M417" s="64"/>
      <c r="N417" s="11"/>
      <c r="O417" s="12"/>
      <c r="P417" s="13"/>
      <c r="Q417" s="14"/>
      <c r="R417" s="15"/>
      <c r="S417" s="15"/>
      <c r="T417" s="15"/>
    </row>
    <row r="418" spans="1:20" s="62" customFormat="1" ht="24.75" customHeight="1" thickTop="1">
      <c r="A418" s="212" t="s">
        <v>1</v>
      </c>
      <c r="B418" s="60"/>
      <c r="C418" s="4"/>
      <c r="D418" s="213" t="s">
        <v>106</v>
      </c>
      <c r="E418" s="60"/>
      <c r="F418" s="60"/>
      <c r="G418" s="60"/>
      <c r="H418" s="60"/>
      <c r="I418" s="6"/>
      <c r="J418" s="61" t="s">
        <v>107</v>
      </c>
      <c r="L418" s="63"/>
      <c r="M418" s="64"/>
      <c r="N418" s="11"/>
      <c r="O418" s="12"/>
      <c r="P418" s="13"/>
      <c r="Q418" s="14"/>
      <c r="R418" s="15"/>
      <c r="S418" s="15"/>
      <c r="T418" s="15"/>
    </row>
    <row r="419" spans="1:20" s="62" customFormat="1" ht="14.25" customHeight="1">
      <c r="A419" s="214"/>
      <c r="B419" s="112"/>
      <c r="C419" s="254" t="s">
        <v>27</v>
      </c>
      <c r="D419" s="186" t="s">
        <v>28</v>
      </c>
      <c r="E419" s="186"/>
      <c r="F419" s="186" t="s">
        <v>29</v>
      </c>
      <c r="G419" s="186"/>
      <c r="H419" s="255"/>
      <c r="I419" s="256" t="s">
        <v>30</v>
      </c>
      <c r="J419" s="27"/>
      <c r="L419" s="63"/>
      <c r="M419" s="64"/>
      <c r="N419" s="11"/>
      <c r="O419" s="12"/>
      <c r="P419" s="13"/>
      <c r="Q419" s="14"/>
      <c r="R419" s="15"/>
      <c r="S419" s="15"/>
      <c r="T419" s="15"/>
    </row>
    <row r="420" spans="1:20" s="62" customFormat="1" ht="11.25" customHeight="1">
      <c r="A420" s="214"/>
      <c r="B420" s="215" t="s">
        <v>31</v>
      </c>
      <c r="C420" s="257" t="s">
        <v>32</v>
      </c>
      <c r="D420" s="257" t="s">
        <v>33</v>
      </c>
      <c r="E420" s="257" t="s">
        <v>33</v>
      </c>
      <c r="F420" s="257" t="s">
        <v>33</v>
      </c>
      <c r="G420" s="257" t="s">
        <v>17</v>
      </c>
      <c r="H420" s="257" t="s">
        <v>17</v>
      </c>
      <c r="I420" s="258">
        <v>1</v>
      </c>
      <c r="J420" s="259">
        <v>2</v>
      </c>
      <c r="L420" s="63"/>
      <c r="M420" s="64"/>
      <c r="N420" s="11"/>
      <c r="O420" s="12"/>
      <c r="P420" s="13"/>
      <c r="Q420" s="14"/>
      <c r="R420" s="15"/>
      <c r="S420" s="15"/>
      <c r="T420" s="15"/>
    </row>
    <row r="421" spans="1:20" s="62" customFormat="1" ht="13.5" thickBot="1">
      <c r="A421" s="216" t="s">
        <v>12</v>
      </c>
      <c r="B421" s="189" t="s">
        <v>12</v>
      </c>
      <c r="C421" s="260" t="s">
        <v>8</v>
      </c>
      <c r="D421" s="260" t="s">
        <v>34</v>
      </c>
      <c r="E421" s="260" t="s">
        <v>34</v>
      </c>
      <c r="F421" s="260" t="s">
        <v>34</v>
      </c>
      <c r="G421" s="260" t="s">
        <v>34</v>
      </c>
      <c r="H421" s="261" t="s">
        <v>8</v>
      </c>
      <c r="I421" s="262"/>
      <c r="J421" s="263"/>
      <c r="L421" s="63"/>
      <c r="M421" s="64"/>
      <c r="N421" s="11"/>
      <c r="O421" s="12"/>
      <c r="P421" s="13"/>
      <c r="Q421" s="14"/>
      <c r="R421" s="15"/>
      <c r="S421" s="15"/>
      <c r="T421" s="15"/>
    </row>
    <row r="422" spans="1:20" s="62" customFormat="1" ht="24.75" customHeight="1" thickTop="1">
      <c r="A422" s="296" t="s">
        <v>108</v>
      </c>
      <c r="B422" s="265" t="s">
        <v>12</v>
      </c>
      <c r="C422" s="266">
        <v>0</v>
      </c>
      <c r="D422" s="266">
        <v>0</v>
      </c>
      <c r="E422" s="266">
        <v>0</v>
      </c>
      <c r="F422" s="266">
        <v>0</v>
      </c>
      <c r="G422" s="267">
        <f aca="true" t="shared" si="20" ref="G422:G447">SUM(D422:F422)</f>
        <v>0</v>
      </c>
      <c r="H422" s="268">
        <f aca="true" t="shared" si="21" ref="H422:H447">C422*G422</f>
        <v>0</v>
      </c>
      <c r="I422" s="269">
        <v>0</v>
      </c>
      <c r="J422" s="270">
        <v>0</v>
      </c>
      <c r="L422" s="63">
        <f>I422*H422</f>
        <v>0</v>
      </c>
      <c r="M422" s="64">
        <f>J422*H422</f>
        <v>0</v>
      </c>
      <c r="N422" s="11"/>
      <c r="O422" s="12"/>
      <c r="P422" s="13"/>
      <c r="Q422" s="14"/>
      <c r="R422" s="15"/>
      <c r="S422" s="15"/>
      <c r="T422" s="15"/>
    </row>
    <row r="423" spans="1:20" s="62" customFormat="1" ht="25.5" customHeight="1">
      <c r="A423" s="387" t="s">
        <v>12</v>
      </c>
      <c r="B423" s="388" t="s">
        <v>79</v>
      </c>
      <c r="C423" s="273">
        <v>0</v>
      </c>
      <c r="D423" s="273">
        <v>0</v>
      </c>
      <c r="E423" s="273">
        <v>0</v>
      </c>
      <c r="F423" s="273">
        <v>0</v>
      </c>
      <c r="G423" s="274">
        <f t="shared" si="20"/>
        <v>0</v>
      </c>
      <c r="H423" s="275">
        <f t="shared" si="21"/>
        <v>0</v>
      </c>
      <c r="I423" s="276">
        <v>0</v>
      </c>
      <c r="J423" s="277">
        <v>0</v>
      </c>
      <c r="L423" s="63">
        <f aca="true" t="shared" si="22" ref="L423:L447">I423*H423</f>
        <v>0</v>
      </c>
      <c r="M423" s="64">
        <f aca="true" t="shared" si="23" ref="M423:M447">J423*H423</f>
        <v>0</v>
      </c>
      <c r="N423" s="11"/>
      <c r="O423" s="12"/>
      <c r="P423" s="13"/>
      <c r="Q423" s="14"/>
      <c r="R423" s="15"/>
      <c r="S423" s="15"/>
      <c r="T423" s="15"/>
    </row>
    <row r="424" spans="1:20" s="62" customFormat="1" ht="24.75" customHeight="1">
      <c r="A424" s="387" t="s">
        <v>12</v>
      </c>
      <c r="B424" s="272" t="s">
        <v>12</v>
      </c>
      <c r="C424" s="273">
        <v>0</v>
      </c>
      <c r="D424" s="273">
        <v>0</v>
      </c>
      <c r="E424" s="273">
        <v>0</v>
      </c>
      <c r="F424" s="273">
        <v>0</v>
      </c>
      <c r="G424" s="274">
        <f t="shared" si="20"/>
        <v>0</v>
      </c>
      <c r="H424" s="275">
        <f t="shared" si="21"/>
        <v>0</v>
      </c>
      <c r="I424" s="276">
        <v>0</v>
      </c>
      <c r="J424" s="277">
        <v>0</v>
      </c>
      <c r="L424" s="63">
        <f t="shared" si="22"/>
        <v>0</v>
      </c>
      <c r="M424" s="64">
        <f t="shared" si="23"/>
        <v>0</v>
      </c>
      <c r="N424" s="11"/>
      <c r="O424" s="12"/>
      <c r="P424" s="13"/>
      <c r="Q424" s="14"/>
      <c r="R424" s="15"/>
      <c r="S424" s="15"/>
      <c r="T424" s="15"/>
    </row>
    <row r="425" spans="1:20" s="62" customFormat="1" ht="24.75" customHeight="1" thickBot="1">
      <c r="A425" s="387"/>
      <c r="B425" s="388" t="s">
        <v>79</v>
      </c>
      <c r="C425" s="273">
        <v>0</v>
      </c>
      <c r="D425" s="273">
        <v>0</v>
      </c>
      <c r="E425" s="273">
        <v>0</v>
      </c>
      <c r="F425" s="273">
        <v>0</v>
      </c>
      <c r="G425" s="274">
        <f t="shared" si="20"/>
        <v>0</v>
      </c>
      <c r="H425" s="275">
        <f t="shared" si="21"/>
        <v>0</v>
      </c>
      <c r="I425" s="276">
        <v>0</v>
      </c>
      <c r="J425" s="277">
        <v>0</v>
      </c>
      <c r="L425" s="63">
        <f t="shared" si="22"/>
        <v>0</v>
      </c>
      <c r="M425" s="64">
        <f t="shared" si="23"/>
        <v>0</v>
      </c>
      <c r="N425" s="11"/>
      <c r="O425" s="12"/>
      <c r="P425" s="13"/>
      <c r="Q425" s="14"/>
      <c r="R425" s="15"/>
      <c r="S425" s="15"/>
      <c r="T425" s="15"/>
    </row>
    <row r="426" spans="1:20" s="62" customFormat="1" ht="24.75" customHeight="1">
      <c r="A426" s="308" t="s">
        <v>109</v>
      </c>
      <c r="B426" s="389"/>
      <c r="C426" s="390">
        <v>0</v>
      </c>
      <c r="D426" s="390">
        <v>0</v>
      </c>
      <c r="E426" s="390">
        <v>0</v>
      </c>
      <c r="F426" s="390">
        <v>0</v>
      </c>
      <c r="G426" s="391">
        <f t="shared" si="20"/>
        <v>0</v>
      </c>
      <c r="H426" s="392">
        <f t="shared" si="21"/>
        <v>0</v>
      </c>
      <c r="I426" s="382">
        <v>0</v>
      </c>
      <c r="J426" s="383">
        <v>0</v>
      </c>
      <c r="L426" s="63">
        <f t="shared" si="22"/>
        <v>0</v>
      </c>
      <c r="M426" s="64">
        <f t="shared" si="23"/>
        <v>0</v>
      </c>
      <c r="N426" s="11"/>
      <c r="O426" s="12"/>
      <c r="P426" s="13"/>
      <c r="Q426" s="14"/>
      <c r="R426" s="15"/>
      <c r="S426" s="15"/>
      <c r="T426" s="15"/>
    </row>
    <row r="427" spans="1:20" s="62" customFormat="1" ht="24.75" customHeight="1">
      <c r="A427" s="387" t="s">
        <v>12</v>
      </c>
      <c r="B427" s="388" t="s">
        <v>79</v>
      </c>
      <c r="C427" s="273">
        <v>0</v>
      </c>
      <c r="D427" s="273">
        <v>0</v>
      </c>
      <c r="E427" s="273">
        <v>0</v>
      </c>
      <c r="F427" s="273">
        <v>0</v>
      </c>
      <c r="G427" s="274">
        <f t="shared" si="20"/>
        <v>0</v>
      </c>
      <c r="H427" s="275">
        <f t="shared" si="21"/>
        <v>0</v>
      </c>
      <c r="I427" s="276">
        <v>0</v>
      </c>
      <c r="J427" s="277">
        <v>0</v>
      </c>
      <c r="L427" s="63">
        <f t="shared" si="22"/>
        <v>0</v>
      </c>
      <c r="M427" s="64">
        <f t="shared" si="23"/>
        <v>0</v>
      </c>
      <c r="N427" s="11"/>
      <c r="O427" s="12"/>
      <c r="P427" s="13"/>
      <c r="Q427" s="14"/>
      <c r="R427" s="15"/>
      <c r="S427" s="15"/>
      <c r="T427" s="15"/>
    </row>
    <row r="428" spans="1:20" s="62" customFormat="1" ht="24.75" customHeight="1">
      <c r="A428" s="387" t="s">
        <v>12</v>
      </c>
      <c r="B428" s="272"/>
      <c r="C428" s="273">
        <v>0</v>
      </c>
      <c r="D428" s="273">
        <v>0</v>
      </c>
      <c r="E428" s="273">
        <v>0</v>
      </c>
      <c r="F428" s="273">
        <v>0</v>
      </c>
      <c r="G428" s="274">
        <f t="shared" si="20"/>
        <v>0</v>
      </c>
      <c r="H428" s="275">
        <f t="shared" si="21"/>
        <v>0</v>
      </c>
      <c r="I428" s="276">
        <v>0</v>
      </c>
      <c r="J428" s="277">
        <v>0</v>
      </c>
      <c r="L428" s="63">
        <f t="shared" si="22"/>
        <v>0</v>
      </c>
      <c r="M428" s="64">
        <f t="shared" si="23"/>
        <v>0</v>
      </c>
      <c r="N428" s="11"/>
      <c r="O428" s="12"/>
      <c r="P428" s="13"/>
      <c r="Q428" s="14"/>
      <c r="R428" s="15"/>
      <c r="S428" s="15"/>
      <c r="T428" s="15"/>
    </row>
    <row r="429" spans="1:20" s="62" customFormat="1" ht="24.75" customHeight="1" thickBot="1">
      <c r="A429" s="387"/>
      <c r="B429" s="388" t="s">
        <v>79</v>
      </c>
      <c r="C429" s="273">
        <v>0</v>
      </c>
      <c r="D429" s="273">
        <v>0</v>
      </c>
      <c r="E429" s="273">
        <v>0</v>
      </c>
      <c r="F429" s="273">
        <v>0</v>
      </c>
      <c r="G429" s="274">
        <f t="shared" si="20"/>
        <v>0</v>
      </c>
      <c r="H429" s="275">
        <f t="shared" si="21"/>
        <v>0</v>
      </c>
      <c r="I429" s="276">
        <v>0</v>
      </c>
      <c r="J429" s="277">
        <v>0</v>
      </c>
      <c r="L429" s="63">
        <f t="shared" si="22"/>
        <v>0</v>
      </c>
      <c r="M429" s="64">
        <f t="shared" si="23"/>
        <v>0</v>
      </c>
      <c r="N429" s="11"/>
      <c r="O429" s="12"/>
      <c r="P429" s="13"/>
      <c r="Q429" s="14"/>
      <c r="R429" s="15"/>
      <c r="S429" s="15"/>
      <c r="T429" s="15"/>
    </row>
    <row r="430" spans="1:20" s="62" customFormat="1" ht="24.75" customHeight="1">
      <c r="A430" s="308" t="s">
        <v>110</v>
      </c>
      <c r="B430" s="389"/>
      <c r="C430" s="390">
        <v>0</v>
      </c>
      <c r="D430" s="390">
        <v>0</v>
      </c>
      <c r="E430" s="390">
        <v>0</v>
      </c>
      <c r="F430" s="390">
        <v>0</v>
      </c>
      <c r="G430" s="391">
        <f t="shared" si="20"/>
        <v>0</v>
      </c>
      <c r="H430" s="392">
        <f t="shared" si="21"/>
        <v>0</v>
      </c>
      <c r="I430" s="382">
        <v>0</v>
      </c>
      <c r="J430" s="383">
        <v>0</v>
      </c>
      <c r="L430" s="63">
        <f t="shared" si="22"/>
        <v>0</v>
      </c>
      <c r="M430" s="64">
        <f t="shared" si="23"/>
        <v>0</v>
      </c>
      <c r="N430" s="11"/>
      <c r="O430" s="12"/>
      <c r="P430" s="13"/>
      <c r="Q430" s="14"/>
      <c r="R430" s="15"/>
      <c r="S430" s="15"/>
      <c r="T430" s="15"/>
    </row>
    <row r="431" spans="1:20" s="62" customFormat="1" ht="24.75" customHeight="1">
      <c r="A431" s="387"/>
      <c r="B431" s="388" t="s">
        <v>79</v>
      </c>
      <c r="C431" s="273">
        <v>0</v>
      </c>
      <c r="D431" s="273">
        <v>0</v>
      </c>
      <c r="E431" s="273">
        <v>0</v>
      </c>
      <c r="F431" s="273">
        <v>0</v>
      </c>
      <c r="G431" s="274">
        <f t="shared" si="20"/>
        <v>0</v>
      </c>
      <c r="H431" s="275">
        <f t="shared" si="21"/>
        <v>0</v>
      </c>
      <c r="I431" s="276">
        <v>0</v>
      </c>
      <c r="J431" s="277">
        <v>0</v>
      </c>
      <c r="L431" s="63">
        <f t="shared" si="22"/>
        <v>0</v>
      </c>
      <c r="M431" s="64">
        <f t="shared" si="23"/>
        <v>0</v>
      </c>
      <c r="N431" s="11"/>
      <c r="O431" s="12"/>
      <c r="P431" s="13"/>
      <c r="Q431" s="14"/>
      <c r="R431" s="15"/>
      <c r="S431" s="15"/>
      <c r="T431" s="15"/>
    </row>
    <row r="432" spans="1:20" s="62" customFormat="1" ht="24.75" customHeight="1">
      <c r="A432" s="387" t="s">
        <v>12</v>
      </c>
      <c r="B432" s="272"/>
      <c r="C432" s="273">
        <v>0</v>
      </c>
      <c r="D432" s="273">
        <v>0</v>
      </c>
      <c r="E432" s="273">
        <v>0</v>
      </c>
      <c r="F432" s="273">
        <v>0</v>
      </c>
      <c r="G432" s="274">
        <f t="shared" si="20"/>
        <v>0</v>
      </c>
      <c r="H432" s="275">
        <f t="shared" si="21"/>
        <v>0</v>
      </c>
      <c r="I432" s="276">
        <v>0</v>
      </c>
      <c r="J432" s="277">
        <v>0</v>
      </c>
      <c r="L432" s="63">
        <f t="shared" si="22"/>
        <v>0</v>
      </c>
      <c r="M432" s="64">
        <f t="shared" si="23"/>
        <v>0</v>
      </c>
      <c r="N432" s="11"/>
      <c r="O432" s="12"/>
      <c r="P432" s="13"/>
      <c r="Q432" s="14"/>
      <c r="R432" s="15"/>
      <c r="S432" s="15"/>
      <c r="T432" s="15"/>
    </row>
    <row r="433" spans="1:20" s="62" customFormat="1" ht="24.75" customHeight="1" thickBot="1">
      <c r="A433" s="387"/>
      <c r="B433" s="388" t="s">
        <v>79</v>
      </c>
      <c r="C433" s="273">
        <v>0</v>
      </c>
      <c r="D433" s="273">
        <v>0</v>
      </c>
      <c r="E433" s="273">
        <v>0</v>
      </c>
      <c r="F433" s="273">
        <v>0</v>
      </c>
      <c r="G433" s="274">
        <f t="shared" si="20"/>
        <v>0</v>
      </c>
      <c r="H433" s="275">
        <f t="shared" si="21"/>
        <v>0</v>
      </c>
      <c r="I433" s="276">
        <v>0</v>
      </c>
      <c r="J433" s="277">
        <v>0</v>
      </c>
      <c r="L433" s="63">
        <f t="shared" si="22"/>
        <v>0</v>
      </c>
      <c r="M433" s="64">
        <f t="shared" si="23"/>
        <v>0</v>
      </c>
      <c r="N433" s="11"/>
      <c r="O433" s="12"/>
      <c r="P433" s="13"/>
      <c r="Q433" s="14"/>
      <c r="R433" s="15"/>
      <c r="S433" s="15"/>
      <c r="T433" s="15"/>
    </row>
    <row r="434" spans="1:20" s="62" customFormat="1" ht="24.75" customHeight="1">
      <c r="A434" s="308" t="s">
        <v>111</v>
      </c>
      <c r="B434" s="389"/>
      <c r="C434" s="390">
        <v>0</v>
      </c>
      <c r="D434" s="390">
        <v>0</v>
      </c>
      <c r="E434" s="390">
        <v>0</v>
      </c>
      <c r="F434" s="390">
        <v>0</v>
      </c>
      <c r="G434" s="391">
        <f t="shared" si="20"/>
        <v>0</v>
      </c>
      <c r="H434" s="392">
        <f t="shared" si="21"/>
        <v>0</v>
      </c>
      <c r="I434" s="382">
        <v>0</v>
      </c>
      <c r="J434" s="383">
        <v>0</v>
      </c>
      <c r="L434" s="63">
        <f t="shared" si="22"/>
        <v>0</v>
      </c>
      <c r="M434" s="64">
        <f t="shared" si="23"/>
        <v>0</v>
      </c>
      <c r="N434" s="11"/>
      <c r="O434" s="12"/>
      <c r="P434" s="13"/>
      <c r="Q434" s="14"/>
      <c r="R434" s="15"/>
      <c r="S434" s="15"/>
      <c r="T434" s="15"/>
    </row>
    <row r="435" spans="1:20" s="62" customFormat="1" ht="24.75" customHeight="1">
      <c r="A435" s="387" t="s">
        <v>12</v>
      </c>
      <c r="B435" s="388" t="s">
        <v>79</v>
      </c>
      <c r="C435" s="273">
        <v>0</v>
      </c>
      <c r="D435" s="273">
        <v>0</v>
      </c>
      <c r="E435" s="273">
        <v>0</v>
      </c>
      <c r="F435" s="273">
        <v>0</v>
      </c>
      <c r="G435" s="274">
        <f t="shared" si="20"/>
        <v>0</v>
      </c>
      <c r="H435" s="275">
        <f t="shared" si="21"/>
        <v>0</v>
      </c>
      <c r="I435" s="276">
        <v>0</v>
      </c>
      <c r="J435" s="277">
        <v>0</v>
      </c>
      <c r="L435" s="63">
        <f t="shared" si="22"/>
        <v>0</v>
      </c>
      <c r="M435" s="64">
        <f t="shared" si="23"/>
        <v>0</v>
      </c>
      <c r="N435" s="11"/>
      <c r="O435" s="12"/>
      <c r="P435" s="13"/>
      <c r="Q435" s="14"/>
      <c r="R435" s="15"/>
      <c r="S435" s="15"/>
      <c r="T435" s="15"/>
    </row>
    <row r="436" spans="1:20" s="62" customFormat="1" ht="24.75" customHeight="1">
      <c r="A436" s="387"/>
      <c r="B436" s="272"/>
      <c r="C436" s="273">
        <v>0</v>
      </c>
      <c r="D436" s="273">
        <v>0</v>
      </c>
      <c r="E436" s="273">
        <v>0</v>
      </c>
      <c r="F436" s="273">
        <v>0</v>
      </c>
      <c r="G436" s="274">
        <f t="shared" si="20"/>
        <v>0</v>
      </c>
      <c r="H436" s="275">
        <f t="shared" si="21"/>
        <v>0</v>
      </c>
      <c r="I436" s="276">
        <v>0</v>
      </c>
      <c r="J436" s="277">
        <v>0</v>
      </c>
      <c r="L436" s="63">
        <f t="shared" si="22"/>
        <v>0</v>
      </c>
      <c r="M436" s="64">
        <f t="shared" si="23"/>
        <v>0</v>
      </c>
      <c r="N436" s="11"/>
      <c r="O436" s="12"/>
      <c r="P436" s="13"/>
      <c r="Q436" s="14"/>
      <c r="R436" s="15"/>
      <c r="S436" s="15"/>
      <c r="T436" s="15"/>
    </row>
    <row r="437" spans="1:20" s="62" customFormat="1" ht="24.75" customHeight="1" thickBot="1">
      <c r="A437" s="387"/>
      <c r="B437" s="388" t="s">
        <v>79</v>
      </c>
      <c r="C437" s="273">
        <v>0</v>
      </c>
      <c r="D437" s="273">
        <v>0</v>
      </c>
      <c r="E437" s="273">
        <v>0</v>
      </c>
      <c r="F437" s="273">
        <v>0</v>
      </c>
      <c r="G437" s="274">
        <f t="shared" si="20"/>
        <v>0</v>
      </c>
      <c r="H437" s="275">
        <f t="shared" si="21"/>
        <v>0</v>
      </c>
      <c r="I437" s="276">
        <v>0</v>
      </c>
      <c r="J437" s="277">
        <v>0</v>
      </c>
      <c r="L437" s="63">
        <f t="shared" si="22"/>
        <v>0</v>
      </c>
      <c r="M437" s="64">
        <f t="shared" si="23"/>
        <v>0</v>
      </c>
      <c r="N437" s="11"/>
      <c r="O437" s="12"/>
      <c r="P437" s="13"/>
      <c r="Q437" s="14"/>
      <c r="R437" s="15"/>
      <c r="S437" s="15"/>
      <c r="T437" s="15"/>
    </row>
    <row r="438" spans="1:20" s="62" customFormat="1" ht="24.75" customHeight="1">
      <c r="A438" s="308" t="s">
        <v>74</v>
      </c>
      <c r="B438" s="389"/>
      <c r="C438" s="390">
        <v>0</v>
      </c>
      <c r="D438" s="390">
        <v>0</v>
      </c>
      <c r="E438" s="390">
        <v>0</v>
      </c>
      <c r="F438" s="390">
        <v>0</v>
      </c>
      <c r="G438" s="391">
        <f t="shared" si="20"/>
        <v>0</v>
      </c>
      <c r="H438" s="392">
        <f t="shared" si="21"/>
        <v>0</v>
      </c>
      <c r="I438" s="382">
        <v>0</v>
      </c>
      <c r="J438" s="383">
        <v>0</v>
      </c>
      <c r="L438" s="63">
        <f t="shared" si="22"/>
        <v>0</v>
      </c>
      <c r="M438" s="64">
        <f t="shared" si="23"/>
        <v>0</v>
      </c>
      <c r="N438" s="11"/>
      <c r="O438" s="12"/>
      <c r="P438" s="13"/>
      <c r="Q438" s="14"/>
      <c r="R438" s="15"/>
      <c r="S438" s="15"/>
      <c r="T438" s="15"/>
    </row>
    <row r="439" spans="1:20" s="62" customFormat="1" ht="24.75" customHeight="1">
      <c r="A439" s="387"/>
      <c r="B439" s="388" t="s">
        <v>79</v>
      </c>
      <c r="C439" s="273">
        <v>0</v>
      </c>
      <c r="D439" s="273">
        <v>0</v>
      </c>
      <c r="E439" s="273">
        <v>0</v>
      </c>
      <c r="F439" s="273">
        <v>0</v>
      </c>
      <c r="G439" s="274">
        <f t="shared" si="20"/>
        <v>0</v>
      </c>
      <c r="H439" s="275">
        <f t="shared" si="21"/>
        <v>0</v>
      </c>
      <c r="I439" s="276">
        <v>0</v>
      </c>
      <c r="J439" s="277">
        <v>0</v>
      </c>
      <c r="L439" s="63">
        <f t="shared" si="22"/>
        <v>0</v>
      </c>
      <c r="M439" s="64">
        <f t="shared" si="23"/>
        <v>0</v>
      </c>
      <c r="N439" s="11"/>
      <c r="O439" s="12"/>
      <c r="P439" s="13"/>
      <c r="Q439" s="14"/>
      <c r="R439" s="15"/>
      <c r="S439" s="15"/>
      <c r="T439" s="15"/>
    </row>
    <row r="440" spans="1:20" s="62" customFormat="1" ht="24.75" customHeight="1">
      <c r="A440" s="387" t="s">
        <v>12</v>
      </c>
      <c r="B440" s="272"/>
      <c r="C440" s="273">
        <v>0</v>
      </c>
      <c r="D440" s="273">
        <v>0</v>
      </c>
      <c r="E440" s="273">
        <v>0</v>
      </c>
      <c r="F440" s="273">
        <v>0</v>
      </c>
      <c r="G440" s="274">
        <f t="shared" si="20"/>
        <v>0</v>
      </c>
      <c r="H440" s="275">
        <f t="shared" si="21"/>
        <v>0</v>
      </c>
      <c r="I440" s="276">
        <v>0</v>
      </c>
      <c r="J440" s="277">
        <v>0</v>
      </c>
      <c r="L440" s="63">
        <f t="shared" si="22"/>
        <v>0</v>
      </c>
      <c r="M440" s="64">
        <f t="shared" si="23"/>
        <v>0</v>
      </c>
      <c r="N440" s="11"/>
      <c r="O440" s="12"/>
      <c r="P440" s="13"/>
      <c r="Q440" s="14"/>
      <c r="R440" s="15"/>
      <c r="S440" s="15"/>
      <c r="T440" s="15"/>
    </row>
    <row r="441" spans="1:20" s="62" customFormat="1" ht="24.75" customHeight="1">
      <c r="A441" s="387"/>
      <c r="B441" s="388" t="s">
        <v>79</v>
      </c>
      <c r="C441" s="273">
        <v>0</v>
      </c>
      <c r="D441" s="273">
        <v>0</v>
      </c>
      <c r="E441" s="273">
        <v>0</v>
      </c>
      <c r="F441" s="273">
        <v>0</v>
      </c>
      <c r="G441" s="274">
        <f t="shared" si="20"/>
        <v>0</v>
      </c>
      <c r="H441" s="275">
        <f t="shared" si="21"/>
        <v>0</v>
      </c>
      <c r="I441" s="276">
        <v>0</v>
      </c>
      <c r="J441" s="277">
        <v>0</v>
      </c>
      <c r="L441" s="63">
        <f t="shared" si="22"/>
        <v>0</v>
      </c>
      <c r="M441" s="64">
        <f t="shared" si="23"/>
        <v>0</v>
      </c>
      <c r="N441" s="11"/>
      <c r="O441" s="12"/>
      <c r="P441" s="13"/>
      <c r="Q441" s="14"/>
      <c r="R441" s="15"/>
      <c r="S441" s="15"/>
      <c r="T441" s="15"/>
    </row>
    <row r="442" spans="1:20" s="62" customFormat="1" ht="24.75" customHeight="1">
      <c r="A442" s="387" t="s">
        <v>12</v>
      </c>
      <c r="B442" s="400"/>
      <c r="C442" s="401">
        <v>0</v>
      </c>
      <c r="D442" s="401">
        <v>0</v>
      </c>
      <c r="E442" s="401">
        <v>0</v>
      </c>
      <c r="F442" s="401">
        <v>0</v>
      </c>
      <c r="G442" s="402">
        <f t="shared" si="20"/>
        <v>0</v>
      </c>
      <c r="H442" s="403">
        <f t="shared" si="21"/>
        <v>0</v>
      </c>
      <c r="I442" s="378">
        <v>0</v>
      </c>
      <c r="J442" s="377">
        <v>0</v>
      </c>
      <c r="L442" s="63">
        <f t="shared" si="22"/>
        <v>0</v>
      </c>
      <c r="M442" s="64">
        <f t="shared" si="23"/>
        <v>0</v>
      </c>
      <c r="N442" s="11"/>
      <c r="O442" s="12"/>
      <c r="P442" s="13"/>
      <c r="Q442" s="14"/>
      <c r="R442" s="15"/>
      <c r="S442" s="15"/>
      <c r="T442" s="15"/>
    </row>
    <row r="443" spans="1:20" s="62" customFormat="1" ht="24.75" customHeight="1">
      <c r="A443" s="387"/>
      <c r="B443" s="388" t="s">
        <v>79</v>
      </c>
      <c r="C443" s="273">
        <v>0</v>
      </c>
      <c r="D443" s="273">
        <v>0</v>
      </c>
      <c r="E443" s="273">
        <v>0</v>
      </c>
      <c r="F443" s="273">
        <v>0</v>
      </c>
      <c r="G443" s="274">
        <f t="shared" si="20"/>
        <v>0</v>
      </c>
      <c r="H443" s="275">
        <f t="shared" si="21"/>
        <v>0</v>
      </c>
      <c r="I443" s="276">
        <v>0</v>
      </c>
      <c r="J443" s="277">
        <v>0</v>
      </c>
      <c r="L443" s="63">
        <f t="shared" si="22"/>
        <v>0</v>
      </c>
      <c r="M443" s="64">
        <f t="shared" si="23"/>
        <v>0</v>
      </c>
      <c r="N443" s="11"/>
      <c r="O443" s="12"/>
      <c r="P443" s="13"/>
      <c r="Q443" s="14"/>
      <c r="R443" s="15"/>
      <c r="S443" s="15"/>
      <c r="T443" s="15"/>
    </row>
    <row r="444" spans="1:20" s="62" customFormat="1" ht="24.75" customHeight="1">
      <c r="A444" s="387"/>
      <c r="B444" s="272"/>
      <c r="C444" s="273">
        <v>0</v>
      </c>
      <c r="D444" s="273">
        <v>0</v>
      </c>
      <c r="E444" s="273">
        <v>0</v>
      </c>
      <c r="F444" s="273">
        <v>0</v>
      </c>
      <c r="G444" s="274">
        <f t="shared" si="20"/>
        <v>0</v>
      </c>
      <c r="H444" s="275">
        <f t="shared" si="21"/>
        <v>0</v>
      </c>
      <c r="I444" s="276">
        <v>0</v>
      </c>
      <c r="J444" s="277">
        <v>0</v>
      </c>
      <c r="L444" s="63">
        <f t="shared" si="22"/>
        <v>0</v>
      </c>
      <c r="M444" s="64">
        <f t="shared" si="23"/>
        <v>0</v>
      </c>
      <c r="N444" s="11"/>
      <c r="O444" s="12"/>
      <c r="P444" s="13"/>
      <c r="Q444" s="14"/>
      <c r="R444" s="15"/>
      <c r="S444" s="15"/>
      <c r="T444" s="15"/>
    </row>
    <row r="445" spans="1:20" s="62" customFormat="1" ht="24.75" customHeight="1">
      <c r="A445" s="387"/>
      <c r="B445" s="388" t="s">
        <v>79</v>
      </c>
      <c r="C445" s="273">
        <v>0</v>
      </c>
      <c r="D445" s="273">
        <v>0</v>
      </c>
      <c r="E445" s="273">
        <v>0</v>
      </c>
      <c r="F445" s="273">
        <v>0</v>
      </c>
      <c r="G445" s="274">
        <f t="shared" si="20"/>
        <v>0</v>
      </c>
      <c r="H445" s="275">
        <f t="shared" si="21"/>
        <v>0</v>
      </c>
      <c r="I445" s="276">
        <v>0</v>
      </c>
      <c r="J445" s="277">
        <v>0</v>
      </c>
      <c r="L445" s="63">
        <f t="shared" si="22"/>
        <v>0</v>
      </c>
      <c r="M445" s="64">
        <f t="shared" si="23"/>
        <v>0</v>
      </c>
      <c r="N445" s="11"/>
      <c r="O445" s="12"/>
      <c r="P445" s="13"/>
      <c r="Q445" s="14"/>
      <c r="R445" s="15"/>
      <c r="S445" s="15"/>
      <c r="T445" s="15"/>
    </row>
    <row r="446" spans="1:20" s="62" customFormat="1" ht="24.75" customHeight="1">
      <c r="A446" s="387"/>
      <c r="B446" s="272"/>
      <c r="C446" s="273">
        <v>0</v>
      </c>
      <c r="D446" s="273">
        <v>0</v>
      </c>
      <c r="E446" s="273">
        <v>0</v>
      </c>
      <c r="F446" s="273">
        <v>0</v>
      </c>
      <c r="G446" s="274">
        <f t="shared" si="20"/>
        <v>0</v>
      </c>
      <c r="H446" s="275">
        <f t="shared" si="21"/>
        <v>0</v>
      </c>
      <c r="I446" s="276">
        <v>0</v>
      </c>
      <c r="J446" s="277">
        <v>0</v>
      </c>
      <c r="L446" s="63">
        <f t="shared" si="22"/>
        <v>0</v>
      </c>
      <c r="M446" s="64">
        <f t="shared" si="23"/>
        <v>0</v>
      </c>
      <c r="N446" s="11"/>
      <c r="O446" s="12"/>
      <c r="P446" s="13"/>
      <c r="Q446" s="14"/>
      <c r="R446" s="15"/>
      <c r="S446" s="15"/>
      <c r="T446" s="15"/>
    </row>
    <row r="447" spans="1:20" s="62" customFormat="1" ht="24.75" customHeight="1" thickBot="1">
      <c r="A447" s="398"/>
      <c r="B447" s="399" t="s">
        <v>79</v>
      </c>
      <c r="C447" s="282">
        <v>0</v>
      </c>
      <c r="D447" s="282">
        <v>0</v>
      </c>
      <c r="E447" s="282">
        <v>0</v>
      </c>
      <c r="F447" s="282">
        <v>0</v>
      </c>
      <c r="G447" s="283">
        <f t="shared" si="20"/>
        <v>0</v>
      </c>
      <c r="H447" s="284">
        <f t="shared" si="21"/>
        <v>0</v>
      </c>
      <c r="I447" s="285">
        <v>0</v>
      </c>
      <c r="J447" s="286">
        <v>0</v>
      </c>
      <c r="L447" s="63">
        <f t="shared" si="22"/>
        <v>0</v>
      </c>
      <c r="M447" s="64">
        <f t="shared" si="23"/>
        <v>0</v>
      </c>
      <c r="N447" s="11"/>
      <c r="O447" s="12"/>
      <c r="P447" s="13"/>
      <c r="Q447" s="14"/>
      <c r="R447" s="15"/>
      <c r="S447" s="15"/>
      <c r="T447" s="15"/>
    </row>
    <row r="448" spans="1:20" s="62" customFormat="1" ht="24.75" customHeight="1" thickBot="1" thickTop="1">
      <c r="A448" s="287" t="s">
        <v>43</v>
      </c>
      <c r="B448" s="160"/>
      <c r="C448" s="160"/>
      <c r="D448" s="160"/>
      <c r="E448" s="160"/>
      <c r="F448" s="160"/>
      <c r="G448" s="249" t="s">
        <v>24</v>
      </c>
      <c r="H448" s="288">
        <f>SUM(H422:H447)</f>
        <v>0</v>
      </c>
      <c r="I448" s="160"/>
      <c r="J448" s="21"/>
      <c r="L448" s="63"/>
      <c r="M448" s="64"/>
      <c r="N448" s="11"/>
      <c r="O448" s="12"/>
      <c r="P448" s="13"/>
      <c r="Q448" s="14"/>
      <c r="R448" s="15"/>
      <c r="S448" s="15"/>
      <c r="T448" s="15"/>
    </row>
    <row r="449" spans="1:20" s="62" customFormat="1" ht="24.75" customHeight="1" thickTop="1">
      <c r="A449" s="289" t="s">
        <v>44</v>
      </c>
      <c r="B449" s="102"/>
      <c r="C449" s="101"/>
      <c r="D449" s="101"/>
      <c r="E449" s="101"/>
      <c r="F449" s="101"/>
      <c r="G449" s="101"/>
      <c r="H449" s="122"/>
      <c r="I449" s="102"/>
      <c r="J449" s="113"/>
      <c r="L449" s="63"/>
      <c r="M449" s="64"/>
      <c r="N449" s="11"/>
      <c r="O449" s="12"/>
      <c r="P449" s="13"/>
      <c r="Q449" s="14"/>
      <c r="R449" s="15"/>
      <c r="S449" s="15"/>
      <c r="T449" s="15"/>
    </row>
    <row r="450" spans="1:20" s="62" customFormat="1" ht="24.75" customHeight="1">
      <c r="A450" s="289"/>
      <c r="B450" s="102"/>
      <c r="C450" s="101"/>
      <c r="D450" s="101"/>
      <c r="E450" s="101"/>
      <c r="F450" s="101"/>
      <c r="G450" s="101"/>
      <c r="H450" s="122"/>
      <c r="I450" s="102"/>
      <c r="J450" s="113"/>
      <c r="L450" s="63"/>
      <c r="M450" s="64"/>
      <c r="N450" s="11"/>
      <c r="O450" s="12"/>
      <c r="P450" s="13"/>
      <c r="Q450" s="14"/>
      <c r="R450" s="15"/>
      <c r="S450" s="15"/>
      <c r="T450" s="15"/>
    </row>
    <row r="451" spans="1:20" s="62" customFormat="1" ht="24.75" customHeight="1" thickBot="1">
      <c r="A451" s="290"/>
      <c r="B451" s="181"/>
      <c r="C451" s="180"/>
      <c r="D451" s="180"/>
      <c r="E451" s="180"/>
      <c r="F451" s="180"/>
      <c r="G451" s="180"/>
      <c r="H451" s="252"/>
      <c r="I451" s="181"/>
      <c r="J451" s="182"/>
      <c r="L451" s="63"/>
      <c r="M451" s="64"/>
      <c r="N451" s="11"/>
      <c r="O451" s="12"/>
      <c r="P451" s="13"/>
      <c r="Q451" s="14"/>
      <c r="R451" s="15"/>
      <c r="S451" s="15"/>
      <c r="T451" s="15"/>
    </row>
    <row r="452" spans="1:20" s="62" customFormat="1" ht="14.25" thickBot="1" thickTop="1">
      <c r="A452" s="291"/>
      <c r="H452" s="373"/>
      <c r="I452" s="292"/>
      <c r="J452" s="292"/>
      <c r="L452" s="63"/>
      <c r="M452" s="64"/>
      <c r="N452" s="11"/>
      <c r="O452" s="12"/>
      <c r="P452" s="13"/>
      <c r="Q452" s="14"/>
      <c r="R452" s="15"/>
      <c r="S452" s="15"/>
      <c r="T452" s="15"/>
    </row>
    <row r="453" spans="1:20" s="62" customFormat="1" ht="26.25" customHeight="1" thickTop="1">
      <c r="A453" s="212" t="s">
        <v>1</v>
      </c>
      <c r="B453" s="60"/>
      <c r="C453" s="4"/>
      <c r="D453" s="213" t="s">
        <v>112</v>
      </c>
      <c r="E453" s="60"/>
      <c r="F453" s="60"/>
      <c r="G453" s="60"/>
      <c r="H453" s="60"/>
      <c r="I453" s="6"/>
      <c r="J453" s="61" t="s">
        <v>113</v>
      </c>
      <c r="L453" s="63"/>
      <c r="M453" s="64"/>
      <c r="N453" s="11"/>
      <c r="O453" s="12"/>
      <c r="P453" s="13"/>
      <c r="Q453" s="14"/>
      <c r="R453" s="15"/>
      <c r="S453" s="15"/>
      <c r="T453" s="15"/>
    </row>
    <row r="454" spans="1:20" s="62" customFormat="1" ht="14.25" customHeight="1">
      <c r="A454" s="214"/>
      <c r="B454" s="112"/>
      <c r="C454" s="254" t="s">
        <v>27</v>
      </c>
      <c r="D454" s="186" t="s">
        <v>28</v>
      </c>
      <c r="E454" s="186"/>
      <c r="F454" s="186" t="s">
        <v>29</v>
      </c>
      <c r="G454" s="186"/>
      <c r="H454" s="255"/>
      <c r="I454" s="256" t="s">
        <v>30</v>
      </c>
      <c r="J454" s="27"/>
      <c r="L454" s="63"/>
      <c r="M454" s="64"/>
      <c r="N454" s="11"/>
      <c r="O454" s="12"/>
      <c r="P454" s="13"/>
      <c r="Q454" s="14"/>
      <c r="R454" s="15"/>
      <c r="S454" s="15"/>
      <c r="T454" s="15"/>
    </row>
    <row r="455" spans="1:20" s="62" customFormat="1" ht="11.25" customHeight="1">
      <c r="A455" s="214"/>
      <c r="B455" s="215" t="s">
        <v>31</v>
      </c>
      <c r="C455" s="257" t="s">
        <v>32</v>
      </c>
      <c r="D455" s="257" t="s">
        <v>33</v>
      </c>
      <c r="E455" s="257" t="s">
        <v>33</v>
      </c>
      <c r="F455" s="257" t="s">
        <v>33</v>
      </c>
      <c r="G455" s="257" t="s">
        <v>17</v>
      </c>
      <c r="H455" s="257" t="s">
        <v>17</v>
      </c>
      <c r="I455" s="258">
        <v>1</v>
      </c>
      <c r="J455" s="259">
        <v>2</v>
      </c>
      <c r="L455" s="63"/>
      <c r="M455" s="64"/>
      <c r="N455" s="11"/>
      <c r="O455" s="12"/>
      <c r="P455" s="13"/>
      <c r="Q455" s="14"/>
      <c r="R455" s="15"/>
      <c r="S455" s="15"/>
      <c r="T455" s="15"/>
    </row>
    <row r="456" spans="1:20" s="62" customFormat="1" ht="13.5" thickBot="1">
      <c r="A456" s="216" t="s">
        <v>12</v>
      </c>
      <c r="B456" s="189" t="s">
        <v>12</v>
      </c>
      <c r="C456" s="260" t="s">
        <v>8</v>
      </c>
      <c r="D456" s="260" t="s">
        <v>34</v>
      </c>
      <c r="E456" s="260" t="s">
        <v>34</v>
      </c>
      <c r="F456" s="260" t="s">
        <v>34</v>
      </c>
      <c r="G456" s="260" t="s">
        <v>34</v>
      </c>
      <c r="H456" s="261" t="s">
        <v>8</v>
      </c>
      <c r="I456" s="262"/>
      <c r="J456" s="263"/>
      <c r="L456" s="63"/>
      <c r="M456" s="64"/>
      <c r="N456" s="11"/>
      <c r="O456" s="12"/>
      <c r="P456" s="13"/>
      <c r="Q456" s="14"/>
      <c r="R456" s="15"/>
      <c r="S456" s="15"/>
      <c r="T456" s="15"/>
    </row>
    <row r="457" spans="1:20" s="62" customFormat="1" ht="24.75" customHeight="1" thickTop="1">
      <c r="A457" s="296" t="s">
        <v>114</v>
      </c>
      <c r="B457" s="265"/>
      <c r="C457" s="266"/>
      <c r="D457" s="266"/>
      <c r="E457" s="266"/>
      <c r="F457" s="266">
        <v>0</v>
      </c>
      <c r="G457" s="267">
        <f aca="true" t="shared" si="24" ref="G457:G482">SUM(D457:F457)</f>
        <v>0</v>
      </c>
      <c r="H457" s="268">
        <f aca="true" t="shared" si="25" ref="H457:H482">C457*G457</f>
        <v>0</v>
      </c>
      <c r="I457" s="269">
        <v>0</v>
      </c>
      <c r="J457" s="270">
        <v>0</v>
      </c>
      <c r="L457" s="63">
        <f>I457*H457</f>
        <v>0</v>
      </c>
      <c r="M457" s="64">
        <f>J457*H457</f>
        <v>0</v>
      </c>
      <c r="N457" s="11"/>
      <c r="O457" s="12"/>
      <c r="P457" s="13"/>
      <c r="Q457" s="14"/>
      <c r="R457" s="15"/>
      <c r="S457" s="15"/>
      <c r="T457" s="15"/>
    </row>
    <row r="458" spans="1:20" s="62" customFormat="1" ht="25.5" customHeight="1">
      <c r="A458" s="387" t="s">
        <v>12</v>
      </c>
      <c r="B458" s="388" t="s">
        <v>79</v>
      </c>
      <c r="C458" s="273">
        <v>0</v>
      </c>
      <c r="D458" s="273">
        <v>0</v>
      </c>
      <c r="E458" s="273">
        <v>0</v>
      </c>
      <c r="F458" s="273">
        <v>0</v>
      </c>
      <c r="G458" s="274">
        <f t="shared" si="24"/>
        <v>0</v>
      </c>
      <c r="H458" s="275">
        <f t="shared" si="25"/>
        <v>0</v>
      </c>
      <c r="I458" s="276">
        <v>0</v>
      </c>
      <c r="J458" s="277">
        <v>0</v>
      </c>
      <c r="L458" s="63">
        <f aca="true" t="shared" si="26" ref="L458:L482">I458*H458</f>
        <v>0</v>
      </c>
      <c r="M458" s="64">
        <f aca="true" t="shared" si="27" ref="M458:M482">J458*H458</f>
        <v>0</v>
      </c>
      <c r="N458" s="11"/>
      <c r="O458" s="12"/>
      <c r="P458" s="13"/>
      <c r="Q458" s="14"/>
      <c r="R458" s="15"/>
      <c r="S458" s="15"/>
      <c r="T458" s="15"/>
    </row>
    <row r="459" spans="1:20" s="62" customFormat="1" ht="24.75" customHeight="1">
      <c r="A459" s="387" t="s">
        <v>12</v>
      </c>
      <c r="B459" s="272" t="s">
        <v>12</v>
      </c>
      <c r="C459" s="273">
        <v>0</v>
      </c>
      <c r="D459" s="273">
        <v>0</v>
      </c>
      <c r="E459" s="273">
        <v>0</v>
      </c>
      <c r="F459" s="273">
        <v>0</v>
      </c>
      <c r="G459" s="274">
        <f t="shared" si="24"/>
        <v>0</v>
      </c>
      <c r="H459" s="275">
        <f t="shared" si="25"/>
        <v>0</v>
      </c>
      <c r="I459" s="276">
        <v>0</v>
      </c>
      <c r="J459" s="277">
        <v>0</v>
      </c>
      <c r="L459" s="63">
        <f t="shared" si="26"/>
        <v>0</v>
      </c>
      <c r="M459" s="64">
        <f t="shared" si="27"/>
        <v>0</v>
      </c>
      <c r="N459" s="11"/>
      <c r="O459" s="12"/>
      <c r="P459" s="13"/>
      <c r="Q459" s="14"/>
      <c r="R459" s="15"/>
      <c r="S459" s="15"/>
      <c r="T459" s="15"/>
    </row>
    <row r="460" spans="1:20" s="62" customFormat="1" ht="24.75" customHeight="1" thickBot="1">
      <c r="A460" s="387"/>
      <c r="B460" s="388" t="s">
        <v>79</v>
      </c>
      <c r="C460" s="273">
        <v>0</v>
      </c>
      <c r="D460" s="273">
        <v>0</v>
      </c>
      <c r="E460" s="273">
        <v>0</v>
      </c>
      <c r="F460" s="273">
        <v>0</v>
      </c>
      <c r="G460" s="274">
        <f t="shared" si="24"/>
        <v>0</v>
      </c>
      <c r="H460" s="275">
        <f t="shared" si="25"/>
        <v>0</v>
      </c>
      <c r="I460" s="276">
        <v>0</v>
      </c>
      <c r="J460" s="277">
        <v>0</v>
      </c>
      <c r="L460" s="63">
        <f t="shared" si="26"/>
        <v>0</v>
      </c>
      <c r="M460" s="64">
        <f t="shared" si="27"/>
        <v>0</v>
      </c>
      <c r="N460" s="11"/>
      <c r="O460" s="12"/>
      <c r="P460" s="13"/>
      <c r="Q460" s="14"/>
      <c r="R460" s="15"/>
      <c r="S460" s="15"/>
      <c r="T460" s="15"/>
    </row>
    <row r="461" spans="1:20" s="62" customFormat="1" ht="24.75" customHeight="1">
      <c r="A461" s="308" t="s">
        <v>115</v>
      </c>
      <c r="B461" s="395"/>
      <c r="C461" s="390"/>
      <c r="D461" s="390">
        <v>0</v>
      </c>
      <c r="E461" s="390"/>
      <c r="F461" s="390">
        <v>0</v>
      </c>
      <c r="G461" s="391">
        <f t="shared" si="24"/>
        <v>0</v>
      </c>
      <c r="H461" s="392">
        <f t="shared" si="25"/>
        <v>0</v>
      </c>
      <c r="I461" s="382">
        <v>0</v>
      </c>
      <c r="J461" s="383">
        <v>0</v>
      </c>
      <c r="L461" s="63">
        <f t="shared" si="26"/>
        <v>0</v>
      </c>
      <c r="M461" s="64">
        <f t="shared" si="27"/>
        <v>0</v>
      </c>
      <c r="N461" s="11"/>
      <c r="O461" s="12"/>
      <c r="P461" s="13"/>
      <c r="Q461" s="14"/>
      <c r="R461" s="15"/>
      <c r="S461" s="15"/>
      <c r="T461" s="15"/>
    </row>
    <row r="462" spans="1:20" s="62" customFormat="1" ht="24.75" customHeight="1">
      <c r="A462" s="387" t="s">
        <v>12</v>
      </c>
      <c r="B462" s="388" t="s">
        <v>79</v>
      </c>
      <c r="C462" s="273"/>
      <c r="D462" s="273"/>
      <c r="E462" s="273">
        <v>0</v>
      </c>
      <c r="F462" s="273">
        <v>0</v>
      </c>
      <c r="G462" s="274">
        <f t="shared" si="24"/>
        <v>0</v>
      </c>
      <c r="H462" s="275">
        <f t="shared" si="25"/>
        <v>0</v>
      </c>
      <c r="I462" s="276">
        <v>0</v>
      </c>
      <c r="J462" s="277">
        <v>0</v>
      </c>
      <c r="L462" s="63">
        <f t="shared" si="26"/>
        <v>0</v>
      </c>
      <c r="M462" s="64">
        <f t="shared" si="27"/>
        <v>0</v>
      </c>
      <c r="N462" s="11"/>
      <c r="O462" s="12"/>
      <c r="P462" s="13"/>
      <c r="Q462" s="14"/>
      <c r="R462" s="15"/>
      <c r="S462" s="15"/>
      <c r="T462" s="15"/>
    </row>
    <row r="463" spans="1:20" s="62" customFormat="1" ht="24.75" customHeight="1">
      <c r="A463" s="387" t="s">
        <v>12</v>
      </c>
      <c r="B463" s="272"/>
      <c r="C463" s="273">
        <v>0</v>
      </c>
      <c r="D463" s="273">
        <v>0</v>
      </c>
      <c r="E463" s="273">
        <v>0</v>
      </c>
      <c r="F463" s="273">
        <v>0</v>
      </c>
      <c r="G463" s="274">
        <f t="shared" si="24"/>
        <v>0</v>
      </c>
      <c r="H463" s="275">
        <f t="shared" si="25"/>
        <v>0</v>
      </c>
      <c r="I463" s="276">
        <v>0</v>
      </c>
      <c r="J463" s="277">
        <v>0</v>
      </c>
      <c r="L463" s="63">
        <f t="shared" si="26"/>
        <v>0</v>
      </c>
      <c r="M463" s="64">
        <f t="shared" si="27"/>
        <v>0</v>
      </c>
      <c r="N463" s="11"/>
      <c r="O463" s="12"/>
      <c r="P463" s="13"/>
      <c r="Q463" s="14"/>
      <c r="R463" s="15"/>
      <c r="S463" s="15"/>
      <c r="T463" s="15"/>
    </row>
    <row r="464" spans="1:20" s="62" customFormat="1" ht="24.75" customHeight="1">
      <c r="A464" s="387"/>
      <c r="B464" s="388" t="s">
        <v>79</v>
      </c>
      <c r="C464" s="273">
        <v>0</v>
      </c>
      <c r="D464" s="273">
        <v>0</v>
      </c>
      <c r="E464" s="273">
        <v>0</v>
      </c>
      <c r="F464" s="273">
        <v>0</v>
      </c>
      <c r="G464" s="274">
        <f t="shared" si="24"/>
        <v>0</v>
      </c>
      <c r="H464" s="275">
        <f t="shared" si="25"/>
        <v>0</v>
      </c>
      <c r="I464" s="276">
        <v>0</v>
      </c>
      <c r="J464" s="277">
        <v>0</v>
      </c>
      <c r="L464" s="63">
        <f t="shared" si="26"/>
        <v>0</v>
      </c>
      <c r="M464" s="64">
        <f t="shared" si="27"/>
        <v>0</v>
      </c>
      <c r="N464" s="11"/>
      <c r="O464" s="12"/>
      <c r="P464" s="13"/>
      <c r="Q464" s="14"/>
      <c r="R464" s="15"/>
      <c r="S464" s="15"/>
      <c r="T464" s="15"/>
    </row>
    <row r="465" spans="1:20" s="62" customFormat="1" ht="24.75" customHeight="1">
      <c r="A465" s="387" t="s">
        <v>12</v>
      </c>
      <c r="B465" s="272"/>
      <c r="C465" s="273">
        <v>0</v>
      </c>
      <c r="D465" s="273">
        <v>0</v>
      </c>
      <c r="E465" s="273">
        <v>0</v>
      </c>
      <c r="F465" s="273">
        <v>0</v>
      </c>
      <c r="G465" s="274">
        <f t="shared" si="24"/>
        <v>0</v>
      </c>
      <c r="H465" s="275">
        <f t="shared" si="25"/>
        <v>0</v>
      </c>
      <c r="I465" s="276">
        <v>0</v>
      </c>
      <c r="J465" s="277">
        <v>0</v>
      </c>
      <c r="L465" s="63">
        <f t="shared" si="26"/>
        <v>0</v>
      </c>
      <c r="M465" s="64">
        <f t="shared" si="27"/>
        <v>0</v>
      </c>
      <c r="N465" s="11"/>
      <c r="O465" s="12"/>
      <c r="P465" s="13"/>
      <c r="Q465" s="14"/>
      <c r="R465" s="15"/>
      <c r="S465" s="15"/>
      <c r="T465" s="15"/>
    </row>
    <row r="466" spans="1:20" s="62" customFormat="1" ht="24.75" customHeight="1">
      <c r="A466" s="387"/>
      <c r="B466" s="388" t="s">
        <v>79</v>
      </c>
      <c r="C466" s="273">
        <v>0</v>
      </c>
      <c r="D466" s="273">
        <v>0</v>
      </c>
      <c r="E466" s="273">
        <v>0</v>
      </c>
      <c r="F466" s="273">
        <v>0</v>
      </c>
      <c r="G466" s="274">
        <f t="shared" si="24"/>
        <v>0</v>
      </c>
      <c r="H466" s="275">
        <f t="shared" si="25"/>
        <v>0</v>
      </c>
      <c r="I466" s="276">
        <v>0</v>
      </c>
      <c r="J466" s="277">
        <v>0</v>
      </c>
      <c r="L466" s="63">
        <f t="shared" si="26"/>
        <v>0</v>
      </c>
      <c r="M466" s="64">
        <f t="shared" si="27"/>
        <v>0</v>
      </c>
      <c r="N466" s="11"/>
      <c r="O466" s="12"/>
      <c r="P466" s="13"/>
      <c r="Q466" s="14"/>
      <c r="R466" s="15"/>
      <c r="S466" s="15"/>
      <c r="T466" s="15"/>
    </row>
    <row r="467" spans="1:20" s="62" customFormat="1" ht="24.75" customHeight="1">
      <c r="A467" s="387" t="s">
        <v>12</v>
      </c>
      <c r="B467" s="272"/>
      <c r="C467" s="273">
        <v>0</v>
      </c>
      <c r="D467" s="273">
        <v>0</v>
      </c>
      <c r="E467" s="273">
        <v>0</v>
      </c>
      <c r="F467" s="273">
        <v>0</v>
      </c>
      <c r="G467" s="274">
        <f t="shared" si="24"/>
        <v>0</v>
      </c>
      <c r="H467" s="275">
        <f t="shared" si="25"/>
        <v>0</v>
      </c>
      <c r="I467" s="276">
        <v>0</v>
      </c>
      <c r="J467" s="277">
        <v>0</v>
      </c>
      <c r="L467" s="63">
        <f t="shared" si="26"/>
        <v>0</v>
      </c>
      <c r="M467" s="64">
        <f t="shared" si="27"/>
        <v>0</v>
      </c>
      <c r="N467" s="11"/>
      <c r="O467" s="12"/>
      <c r="P467" s="13"/>
      <c r="Q467" s="14"/>
      <c r="R467" s="15"/>
      <c r="S467" s="15"/>
      <c r="T467" s="15"/>
    </row>
    <row r="468" spans="1:20" s="62" customFormat="1" ht="24.75" customHeight="1" thickBot="1">
      <c r="A468" s="387"/>
      <c r="B468" s="388" t="s">
        <v>79</v>
      </c>
      <c r="C468" s="273">
        <v>0</v>
      </c>
      <c r="D468" s="273">
        <v>0</v>
      </c>
      <c r="E468" s="273">
        <v>0</v>
      </c>
      <c r="F468" s="273">
        <v>0</v>
      </c>
      <c r="G468" s="274">
        <f t="shared" si="24"/>
        <v>0</v>
      </c>
      <c r="H468" s="275">
        <f t="shared" si="25"/>
        <v>0</v>
      </c>
      <c r="I468" s="276">
        <v>0</v>
      </c>
      <c r="J468" s="277">
        <v>0</v>
      </c>
      <c r="L468" s="63">
        <f t="shared" si="26"/>
        <v>0</v>
      </c>
      <c r="M468" s="64">
        <f t="shared" si="27"/>
        <v>0</v>
      </c>
      <c r="N468" s="11"/>
      <c r="O468" s="12"/>
      <c r="P468" s="13"/>
      <c r="Q468" s="14"/>
      <c r="R468" s="15"/>
      <c r="S468" s="15"/>
      <c r="T468" s="15"/>
    </row>
    <row r="469" spans="1:20" s="62" customFormat="1" ht="24.75" customHeight="1">
      <c r="A469" s="308" t="s">
        <v>116</v>
      </c>
      <c r="B469" s="389"/>
      <c r="C469" s="390">
        <v>0</v>
      </c>
      <c r="D469" s="390">
        <v>0</v>
      </c>
      <c r="E469" s="390">
        <v>0</v>
      </c>
      <c r="F469" s="390">
        <v>0</v>
      </c>
      <c r="G469" s="391">
        <f t="shared" si="24"/>
        <v>0</v>
      </c>
      <c r="H469" s="392">
        <f t="shared" si="25"/>
        <v>0</v>
      </c>
      <c r="I469" s="382">
        <v>0</v>
      </c>
      <c r="J469" s="383">
        <v>0</v>
      </c>
      <c r="L469" s="63">
        <f t="shared" si="26"/>
        <v>0</v>
      </c>
      <c r="M469" s="64">
        <f t="shared" si="27"/>
        <v>0</v>
      </c>
      <c r="N469" s="11"/>
      <c r="O469" s="12"/>
      <c r="P469" s="13"/>
      <c r="Q469" s="14"/>
      <c r="R469" s="15"/>
      <c r="S469" s="15"/>
      <c r="T469" s="15"/>
    </row>
    <row r="470" spans="1:20" s="62" customFormat="1" ht="24.75" customHeight="1">
      <c r="A470" s="387" t="s">
        <v>12</v>
      </c>
      <c r="B470" s="388" t="s">
        <v>79</v>
      </c>
      <c r="C470" s="273">
        <v>0</v>
      </c>
      <c r="D470" s="273">
        <v>0</v>
      </c>
      <c r="E470" s="273">
        <v>0</v>
      </c>
      <c r="F470" s="273">
        <v>0</v>
      </c>
      <c r="G470" s="274">
        <f t="shared" si="24"/>
        <v>0</v>
      </c>
      <c r="H470" s="275">
        <f t="shared" si="25"/>
        <v>0</v>
      </c>
      <c r="I470" s="276">
        <v>0</v>
      </c>
      <c r="J470" s="277">
        <v>0</v>
      </c>
      <c r="L470" s="63">
        <f t="shared" si="26"/>
        <v>0</v>
      </c>
      <c r="M470" s="64">
        <f t="shared" si="27"/>
        <v>0</v>
      </c>
      <c r="N470" s="11"/>
      <c r="O470" s="12"/>
      <c r="P470" s="13"/>
      <c r="Q470" s="14"/>
      <c r="R470" s="15"/>
      <c r="S470" s="15"/>
      <c r="T470" s="15"/>
    </row>
    <row r="471" spans="1:20" s="62" customFormat="1" ht="24.75" customHeight="1">
      <c r="A471" s="387"/>
      <c r="B471" s="272"/>
      <c r="C471" s="273">
        <v>0</v>
      </c>
      <c r="D471" s="273">
        <v>0</v>
      </c>
      <c r="E471" s="273">
        <v>0</v>
      </c>
      <c r="F471" s="273">
        <v>0</v>
      </c>
      <c r="G471" s="274">
        <f t="shared" si="24"/>
        <v>0</v>
      </c>
      <c r="H471" s="275">
        <f t="shared" si="25"/>
        <v>0</v>
      </c>
      <c r="I471" s="276">
        <v>0</v>
      </c>
      <c r="J471" s="277">
        <v>0</v>
      </c>
      <c r="L471" s="63">
        <f t="shared" si="26"/>
        <v>0</v>
      </c>
      <c r="M471" s="64">
        <f t="shared" si="27"/>
        <v>0</v>
      </c>
      <c r="N471" s="11"/>
      <c r="O471" s="12"/>
      <c r="P471" s="13"/>
      <c r="Q471" s="14"/>
      <c r="R471" s="15"/>
      <c r="S471" s="15"/>
      <c r="T471" s="15"/>
    </row>
    <row r="472" spans="1:20" s="62" customFormat="1" ht="24.75" customHeight="1" thickBot="1">
      <c r="A472" s="387"/>
      <c r="B472" s="388" t="s">
        <v>79</v>
      </c>
      <c r="C472" s="273">
        <v>0</v>
      </c>
      <c r="D472" s="273">
        <v>0</v>
      </c>
      <c r="E472" s="273">
        <v>0</v>
      </c>
      <c r="F472" s="273">
        <v>0</v>
      </c>
      <c r="G472" s="274">
        <f t="shared" si="24"/>
        <v>0</v>
      </c>
      <c r="H472" s="275">
        <f t="shared" si="25"/>
        <v>0</v>
      </c>
      <c r="I472" s="276">
        <v>0</v>
      </c>
      <c r="J472" s="277">
        <v>0</v>
      </c>
      <c r="L472" s="63">
        <f t="shared" si="26"/>
        <v>0</v>
      </c>
      <c r="M472" s="64">
        <f t="shared" si="27"/>
        <v>0</v>
      </c>
      <c r="N472" s="11"/>
      <c r="O472" s="12"/>
      <c r="P472" s="13"/>
      <c r="Q472" s="14"/>
      <c r="R472" s="15"/>
      <c r="S472" s="15"/>
      <c r="T472" s="15"/>
    </row>
    <row r="473" spans="1:20" s="62" customFormat="1" ht="24.75" customHeight="1">
      <c r="A473" s="308" t="s">
        <v>74</v>
      </c>
      <c r="B473" s="389"/>
      <c r="C473" s="390">
        <v>0</v>
      </c>
      <c r="D473" s="390">
        <v>0</v>
      </c>
      <c r="E473" s="390">
        <v>0</v>
      </c>
      <c r="F473" s="390">
        <v>0</v>
      </c>
      <c r="G473" s="391">
        <f t="shared" si="24"/>
        <v>0</v>
      </c>
      <c r="H473" s="392">
        <f t="shared" si="25"/>
        <v>0</v>
      </c>
      <c r="I473" s="382">
        <v>0</v>
      </c>
      <c r="J473" s="383">
        <v>0</v>
      </c>
      <c r="L473" s="63">
        <f t="shared" si="26"/>
        <v>0</v>
      </c>
      <c r="M473" s="64">
        <f t="shared" si="27"/>
        <v>0</v>
      </c>
      <c r="N473" s="11"/>
      <c r="O473" s="12"/>
      <c r="P473" s="13"/>
      <c r="Q473" s="14"/>
      <c r="R473" s="15"/>
      <c r="S473" s="15"/>
      <c r="T473" s="15"/>
    </row>
    <row r="474" spans="1:20" s="62" customFormat="1" ht="24.75" customHeight="1">
      <c r="A474" s="387"/>
      <c r="B474" s="388" t="s">
        <v>79</v>
      </c>
      <c r="C474" s="273">
        <v>0</v>
      </c>
      <c r="D474" s="273">
        <v>0</v>
      </c>
      <c r="E474" s="273">
        <v>0</v>
      </c>
      <c r="F474" s="273">
        <v>0</v>
      </c>
      <c r="G474" s="274">
        <f t="shared" si="24"/>
        <v>0</v>
      </c>
      <c r="H474" s="275">
        <f t="shared" si="25"/>
        <v>0</v>
      </c>
      <c r="I474" s="276">
        <v>0</v>
      </c>
      <c r="J474" s="277">
        <v>0</v>
      </c>
      <c r="L474" s="63">
        <f t="shared" si="26"/>
        <v>0</v>
      </c>
      <c r="M474" s="64">
        <f t="shared" si="27"/>
        <v>0</v>
      </c>
      <c r="N474" s="11"/>
      <c r="O474" s="12"/>
      <c r="P474" s="13"/>
      <c r="Q474" s="14"/>
      <c r="R474" s="15"/>
      <c r="S474" s="15"/>
      <c r="T474" s="15"/>
    </row>
    <row r="475" spans="1:20" s="62" customFormat="1" ht="24.75" customHeight="1">
      <c r="A475" s="387" t="s">
        <v>12</v>
      </c>
      <c r="B475" s="272"/>
      <c r="C475" s="273">
        <v>0</v>
      </c>
      <c r="D475" s="273">
        <v>0</v>
      </c>
      <c r="E475" s="273">
        <v>0</v>
      </c>
      <c r="F475" s="273">
        <v>0</v>
      </c>
      <c r="G475" s="274">
        <f t="shared" si="24"/>
        <v>0</v>
      </c>
      <c r="H475" s="275">
        <f t="shared" si="25"/>
        <v>0</v>
      </c>
      <c r="I475" s="276">
        <v>0</v>
      </c>
      <c r="J475" s="277">
        <v>0</v>
      </c>
      <c r="L475" s="63">
        <f t="shared" si="26"/>
        <v>0</v>
      </c>
      <c r="M475" s="64">
        <f t="shared" si="27"/>
        <v>0</v>
      </c>
      <c r="N475" s="11"/>
      <c r="O475" s="12"/>
      <c r="P475" s="13"/>
      <c r="Q475" s="14"/>
      <c r="R475" s="15"/>
      <c r="S475" s="15"/>
      <c r="T475" s="15"/>
    </row>
    <row r="476" spans="1:20" s="62" customFormat="1" ht="24.75" customHeight="1">
      <c r="A476" s="387"/>
      <c r="B476" s="388" t="s">
        <v>79</v>
      </c>
      <c r="C476" s="273">
        <v>0</v>
      </c>
      <c r="D476" s="273">
        <v>0</v>
      </c>
      <c r="E476" s="273">
        <v>0</v>
      </c>
      <c r="F476" s="273">
        <v>0</v>
      </c>
      <c r="G476" s="274">
        <f t="shared" si="24"/>
        <v>0</v>
      </c>
      <c r="H476" s="275">
        <f t="shared" si="25"/>
        <v>0</v>
      </c>
      <c r="I476" s="276">
        <v>0</v>
      </c>
      <c r="J476" s="277">
        <v>0</v>
      </c>
      <c r="L476" s="63">
        <f t="shared" si="26"/>
        <v>0</v>
      </c>
      <c r="M476" s="64">
        <f t="shared" si="27"/>
        <v>0</v>
      </c>
      <c r="N476" s="11"/>
      <c r="O476" s="12"/>
      <c r="P476" s="13"/>
      <c r="Q476" s="14"/>
      <c r="R476" s="15"/>
      <c r="S476" s="15"/>
      <c r="T476" s="15"/>
    </row>
    <row r="477" spans="1:20" s="62" customFormat="1" ht="24.75" customHeight="1">
      <c r="A477" s="387" t="s">
        <v>12</v>
      </c>
      <c r="B477" s="400"/>
      <c r="C477" s="401">
        <v>0</v>
      </c>
      <c r="D477" s="401">
        <v>0</v>
      </c>
      <c r="E477" s="401">
        <v>0</v>
      </c>
      <c r="F477" s="401">
        <v>0</v>
      </c>
      <c r="G477" s="402">
        <f t="shared" si="24"/>
        <v>0</v>
      </c>
      <c r="H477" s="403">
        <f t="shared" si="25"/>
        <v>0</v>
      </c>
      <c r="I477" s="378">
        <v>0</v>
      </c>
      <c r="J477" s="377">
        <v>0</v>
      </c>
      <c r="L477" s="63">
        <f t="shared" si="26"/>
        <v>0</v>
      </c>
      <c r="M477" s="64">
        <f t="shared" si="27"/>
        <v>0</v>
      </c>
      <c r="N477" s="11"/>
      <c r="O477" s="12"/>
      <c r="P477" s="13"/>
      <c r="Q477" s="14"/>
      <c r="R477" s="15"/>
      <c r="S477" s="15"/>
      <c r="T477" s="15"/>
    </row>
    <row r="478" spans="1:20" s="62" customFormat="1" ht="24.75" customHeight="1">
      <c r="A478" s="387"/>
      <c r="B478" s="388" t="s">
        <v>79</v>
      </c>
      <c r="C478" s="273">
        <v>0</v>
      </c>
      <c r="D478" s="273">
        <v>0</v>
      </c>
      <c r="E478" s="273">
        <v>0</v>
      </c>
      <c r="F478" s="273">
        <v>0</v>
      </c>
      <c r="G478" s="274">
        <f t="shared" si="24"/>
        <v>0</v>
      </c>
      <c r="H478" s="275">
        <f t="shared" si="25"/>
        <v>0</v>
      </c>
      <c r="I478" s="276">
        <v>0</v>
      </c>
      <c r="J478" s="277">
        <v>0</v>
      </c>
      <c r="L478" s="63">
        <f t="shared" si="26"/>
        <v>0</v>
      </c>
      <c r="M478" s="64">
        <f t="shared" si="27"/>
        <v>0</v>
      </c>
      <c r="N478" s="11"/>
      <c r="O478" s="12"/>
      <c r="P478" s="13"/>
      <c r="Q478" s="14"/>
      <c r="R478" s="15"/>
      <c r="S478" s="15"/>
      <c r="T478" s="15"/>
    </row>
    <row r="479" spans="1:20" s="62" customFormat="1" ht="24.75" customHeight="1">
      <c r="A479" s="387"/>
      <c r="B479" s="272"/>
      <c r="C479" s="273">
        <v>0</v>
      </c>
      <c r="D479" s="273">
        <v>0</v>
      </c>
      <c r="E479" s="273">
        <v>0</v>
      </c>
      <c r="F479" s="273">
        <v>0</v>
      </c>
      <c r="G479" s="274">
        <f t="shared" si="24"/>
        <v>0</v>
      </c>
      <c r="H479" s="275">
        <f t="shared" si="25"/>
        <v>0</v>
      </c>
      <c r="I479" s="276">
        <v>0</v>
      </c>
      <c r="J479" s="277">
        <v>0</v>
      </c>
      <c r="L479" s="63">
        <f t="shared" si="26"/>
        <v>0</v>
      </c>
      <c r="M479" s="64">
        <f t="shared" si="27"/>
        <v>0</v>
      </c>
      <c r="N479" s="11"/>
      <c r="O479" s="12"/>
      <c r="P479" s="13"/>
      <c r="Q479" s="14"/>
      <c r="R479" s="15"/>
      <c r="S479" s="15"/>
      <c r="T479" s="15"/>
    </row>
    <row r="480" spans="1:20" s="62" customFormat="1" ht="24.75" customHeight="1">
      <c r="A480" s="387"/>
      <c r="B480" s="388" t="s">
        <v>79</v>
      </c>
      <c r="C480" s="273">
        <v>0</v>
      </c>
      <c r="D480" s="273">
        <v>0</v>
      </c>
      <c r="E480" s="273">
        <v>0</v>
      </c>
      <c r="F480" s="273">
        <v>0</v>
      </c>
      <c r="G480" s="274">
        <f t="shared" si="24"/>
        <v>0</v>
      </c>
      <c r="H480" s="275">
        <f t="shared" si="25"/>
        <v>0</v>
      </c>
      <c r="I480" s="276">
        <v>0</v>
      </c>
      <c r="J480" s="277">
        <v>0</v>
      </c>
      <c r="L480" s="63">
        <f t="shared" si="26"/>
        <v>0</v>
      </c>
      <c r="M480" s="64">
        <f t="shared" si="27"/>
        <v>0</v>
      </c>
      <c r="N480" s="11"/>
      <c r="O480" s="12"/>
      <c r="P480" s="13"/>
      <c r="Q480" s="14"/>
      <c r="R480" s="15"/>
      <c r="S480" s="15"/>
      <c r="T480" s="15"/>
    </row>
    <row r="481" spans="1:20" s="62" customFormat="1" ht="24.75" customHeight="1">
      <c r="A481" s="387"/>
      <c r="B481" s="272"/>
      <c r="C481" s="273">
        <v>0</v>
      </c>
      <c r="D481" s="273">
        <v>0</v>
      </c>
      <c r="E481" s="273">
        <v>0</v>
      </c>
      <c r="F481" s="273">
        <v>0</v>
      </c>
      <c r="G481" s="274">
        <f t="shared" si="24"/>
        <v>0</v>
      </c>
      <c r="H481" s="275">
        <f t="shared" si="25"/>
        <v>0</v>
      </c>
      <c r="I481" s="276">
        <v>0</v>
      </c>
      <c r="J481" s="277">
        <v>0</v>
      </c>
      <c r="L481" s="63">
        <f t="shared" si="26"/>
        <v>0</v>
      </c>
      <c r="M481" s="64">
        <f t="shared" si="27"/>
        <v>0</v>
      </c>
      <c r="N481" s="11"/>
      <c r="O481" s="12"/>
      <c r="P481" s="13"/>
      <c r="Q481" s="14"/>
      <c r="R481" s="15"/>
      <c r="S481" s="15"/>
      <c r="T481" s="15"/>
    </row>
    <row r="482" spans="1:20" s="62" customFormat="1" ht="24.75" customHeight="1" thickBot="1">
      <c r="A482" s="398"/>
      <c r="B482" s="399" t="s">
        <v>79</v>
      </c>
      <c r="C482" s="282">
        <v>0</v>
      </c>
      <c r="D482" s="282">
        <v>0</v>
      </c>
      <c r="E482" s="282">
        <v>0</v>
      </c>
      <c r="F482" s="282">
        <v>0</v>
      </c>
      <c r="G482" s="283">
        <f t="shared" si="24"/>
        <v>0</v>
      </c>
      <c r="H482" s="284">
        <f t="shared" si="25"/>
        <v>0</v>
      </c>
      <c r="I482" s="285">
        <v>0</v>
      </c>
      <c r="J482" s="286">
        <v>0</v>
      </c>
      <c r="L482" s="63">
        <f t="shared" si="26"/>
        <v>0</v>
      </c>
      <c r="M482" s="64">
        <f t="shared" si="27"/>
        <v>0</v>
      </c>
      <c r="N482" s="11"/>
      <c r="O482" s="12"/>
      <c r="P482" s="13"/>
      <c r="Q482" s="14"/>
      <c r="R482" s="15"/>
      <c r="S482" s="15"/>
      <c r="T482" s="15"/>
    </row>
    <row r="483" spans="1:20" s="62" customFormat="1" ht="24.75" customHeight="1" thickBot="1" thickTop="1">
      <c r="A483" s="287" t="s">
        <v>43</v>
      </c>
      <c r="B483" s="160"/>
      <c r="C483" s="160"/>
      <c r="D483" s="160"/>
      <c r="E483" s="160"/>
      <c r="F483" s="160"/>
      <c r="G483" s="249" t="s">
        <v>24</v>
      </c>
      <c r="H483" s="288">
        <f>SUM(H457:H482)</f>
        <v>0</v>
      </c>
      <c r="I483" s="160"/>
      <c r="J483" s="21"/>
      <c r="L483" s="63"/>
      <c r="M483" s="64"/>
      <c r="N483" s="11"/>
      <c r="O483" s="12"/>
      <c r="P483" s="13"/>
      <c r="Q483" s="14"/>
      <c r="R483" s="15"/>
      <c r="S483" s="15"/>
      <c r="T483" s="15"/>
    </row>
    <row r="484" spans="1:20" s="62" customFormat="1" ht="24.75" customHeight="1" thickTop="1">
      <c r="A484" s="289" t="s">
        <v>44</v>
      </c>
      <c r="B484" s="102"/>
      <c r="C484" s="101"/>
      <c r="D484" s="101"/>
      <c r="E484" s="101"/>
      <c r="F484" s="101"/>
      <c r="G484" s="101"/>
      <c r="H484" s="122"/>
      <c r="I484" s="102"/>
      <c r="J484" s="113"/>
      <c r="L484" s="63"/>
      <c r="M484" s="64"/>
      <c r="N484" s="11"/>
      <c r="O484" s="12"/>
      <c r="P484" s="13"/>
      <c r="Q484" s="14"/>
      <c r="R484" s="15"/>
      <c r="S484" s="15"/>
      <c r="T484" s="15"/>
    </row>
    <row r="485" spans="1:20" s="62" customFormat="1" ht="24.75" customHeight="1" thickBot="1">
      <c r="A485" s="290"/>
      <c r="B485" s="181"/>
      <c r="C485" s="180"/>
      <c r="D485" s="180"/>
      <c r="E485" s="180"/>
      <c r="F485" s="180"/>
      <c r="G485" s="180"/>
      <c r="H485" s="252"/>
      <c r="I485" s="181"/>
      <c r="J485" s="182"/>
      <c r="L485" s="63"/>
      <c r="M485" s="64"/>
      <c r="N485" s="11"/>
      <c r="O485" s="12"/>
      <c r="P485" s="13"/>
      <c r="Q485" s="14"/>
      <c r="R485" s="15"/>
      <c r="S485" s="15"/>
      <c r="T485" s="15"/>
    </row>
    <row r="486" spans="1:20" s="62" customFormat="1" ht="14.25" thickBot="1" thickTop="1">
      <c r="A486" s="291"/>
      <c r="B486" s="8"/>
      <c r="C486" s="8"/>
      <c r="D486" s="8"/>
      <c r="E486" s="8"/>
      <c r="F486" s="8"/>
      <c r="G486" s="8"/>
      <c r="H486" s="373"/>
      <c r="I486" s="292"/>
      <c r="J486" s="292"/>
      <c r="L486" s="63"/>
      <c r="M486" s="64"/>
      <c r="N486" s="11"/>
      <c r="O486" s="12"/>
      <c r="P486" s="13"/>
      <c r="Q486" s="14"/>
      <c r="R486" s="15"/>
      <c r="S486" s="15"/>
      <c r="T486" s="15"/>
    </row>
    <row r="487" spans="1:20" s="62" customFormat="1" ht="24.75" customHeight="1" thickTop="1">
      <c r="A487" s="212" t="s">
        <v>1</v>
      </c>
      <c r="B487" s="60"/>
      <c r="C487" s="4"/>
      <c r="D487" s="213" t="s">
        <v>117</v>
      </c>
      <c r="E487" s="60"/>
      <c r="F487" s="60"/>
      <c r="G487" s="60"/>
      <c r="H487" s="60"/>
      <c r="I487" s="6"/>
      <c r="J487" s="61" t="s">
        <v>118</v>
      </c>
      <c r="L487" s="63"/>
      <c r="M487" s="64"/>
      <c r="N487" s="11"/>
      <c r="O487" s="12"/>
      <c r="P487" s="13"/>
      <c r="Q487" s="14"/>
      <c r="R487" s="15"/>
      <c r="S487" s="15"/>
      <c r="T487" s="15"/>
    </row>
    <row r="488" spans="1:20" s="62" customFormat="1" ht="14.25" customHeight="1">
      <c r="A488" s="214"/>
      <c r="B488" s="112"/>
      <c r="C488" s="254" t="s">
        <v>27</v>
      </c>
      <c r="D488" s="186" t="s">
        <v>28</v>
      </c>
      <c r="E488" s="186"/>
      <c r="F488" s="186" t="s">
        <v>29</v>
      </c>
      <c r="G488" s="186"/>
      <c r="H488" s="255"/>
      <c r="I488" s="256" t="s">
        <v>30</v>
      </c>
      <c r="J488" s="27"/>
      <c r="L488" s="63"/>
      <c r="M488" s="64"/>
      <c r="N488" s="11"/>
      <c r="O488" s="12"/>
      <c r="P488" s="13"/>
      <c r="Q488" s="14"/>
      <c r="R488" s="15"/>
      <c r="S488" s="15"/>
      <c r="T488" s="15"/>
    </row>
    <row r="489" spans="1:20" s="62" customFormat="1" ht="11.25" customHeight="1">
      <c r="A489" s="214"/>
      <c r="B489" s="215" t="s">
        <v>31</v>
      </c>
      <c r="C489" s="257" t="s">
        <v>32</v>
      </c>
      <c r="D489" s="257" t="s">
        <v>33</v>
      </c>
      <c r="E489" s="257" t="s">
        <v>33</v>
      </c>
      <c r="F489" s="257" t="s">
        <v>33</v>
      </c>
      <c r="G489" s="257" t="s">
        <v>17</v>
      </c>
      <c r="H489" s="257" t="s">
        <v>17</v>
      </c>
      <c r="I489" s="258">
        <v>1</v>
      </c>
      <c r="J489" s="259">
        <v>2</v>
      </c>
      <c r="L489" s="63"/>
      <c r="M489" s="64"/>
      <c r="N489" s="11"/>
      <c r="O489" s="12"/>
      <c r="P489" s="13"/>
      <c r="Q489" s="14"/>
      <c r="R489" s="15"/>
      <c r="S489" s="15"/>
      <c r="T489" s="15"/>
    </row>
    <row r="490" spans="1:20" s="62" customFormat="1" ht="13.5" thickBot="1">
      <c r="A490" s="216" t="s">
        <v>12</v>
      </c>
      <c r="B490" s="189" t="s">
        <v>12</v>
      </c>
      <c r="C490" s="260" t="s">
        <v>8</v>
      </c>
      <c r="D490" s="260" t="s">
        <v>34</v>
      </c>
      <c r="E490" s="260" t="s">
        <v>34</v>
      </c>
      <c r="F490" s="260" t="s">
        <v>34</v>
      </c>
      <c r="G490" s="260" t="s">
        <v>34</v>
      </c>
      <c r="H490" s="261" t="s">
        <v>8</v>
      </c>
      <c r="I490" s="262"/>
      <c r="J490" s="263"/>
      <c r="L490" s="63"/>
      <c r="M490" s="64"/>
      <c r="N490" s="11"/>
      <c r="O490" s="12"/>
      <c r="P490" s="13"/>
      <c r="Q490" s="14"/>
      <c r="R490" s="15"/>
      <c r="S490" s="15"/>
      <c r="T490" s="15"/>
    </row>
    <row r="491" spans="1:20" s="62" customFormat="1" ht="25.5" customHeight="1" thickTop="1">
      <c r="A491" s="296" t="s">
        <v>119</v>
      </c>
      <c r="B491" s="265"/>
      <c r="C491" s="266"/>
      <c r="D491" s="266"/>
      <c r="E491" s="266"/>
      <c r="F491" s="266"/>
      <c r="G491" s="267">
        <f aca="true" t="shared" si="28" ref="G491:G516">SUM(D491:F491)</f>
        <v>0</v>
      </c>
      <c r="H491" s="268">
        <f aca="true" t="shared" si="29" ref="H491:H516">C491*G491</f>
        <v>0</v>
      </c>
      <c r="I491" s="269">
        <v>0</v>
      </c>
      <c r="J491" s="270"/>
      <c r="L491" s="63">
        <f>I491*H491</f>
        <v>0</v>
      </c>
      <c r="M491" s="64">
        <f>J491*H491</f>
        <v>0</v>
      </c>
      <c r="N491" s="11"/>
      <c r="O491" s="12"/>
      <c r="P491" s="13"/>
      <c r="Q491" s="14"/>
      <c r="R491" s="15"/>
      <c r="S491" s="15"/>
      <c r="T491" s="15"/>
    </row>
    <row r="492" spans="1:20" s="62" customFormat="1" ht="25.5" customHeight="1" thickBot="1">
      <c r="A492" s="387" t="s">
        <v>12</v>
      </c>
      <c r="B492" s="388" t="s">
        <v>79</v>
      </c>
      <c r="C492" s="404"/>
      <c r="D492" s="273"/>
      <c r="E492" s="273"/>
      <c r="F492" s="273"/>
      <c r="G492" s="274">
        <f t="shared" si="28"/>
        <v>0</v>
      </c>
      <c r="H492" s="275"/>
      <c r="I492" s="276">
        <v>0</v>
      </c>
      <c r="J492" s="277">
        <v>0</v>
      </c>
      <c r="L492" s="63">
        <f aca="true" t="shared" si="30" ref="L492:L516">I492*H492</f>
        <v>0</v>
      </c>
      <c r="M492" s="64">
        <f aca="true" t="shared" si="31" ref="M492:M516">J492*H492</f>
        <v>0</v>
      </c>
      <c r="N492" s="11"/>
      <c r="O492" s="12"/>
      <c r="P492" s="13"/>
      <c r="Q492" s="14"/>
      <c r="R492" s="15"/>
      <c r="S492" s="15"/>
      <c r="T492" s="15"/>
    </row>
    <row r="493" spans="1:20" s="62" customFormat="1" ht="24.75" customHeight="1">
      <c r="A493" s="308" t="s">
        <v>120</v>
      </c>
      <c r="B493" s="389"/>
      <c r="C493" s="390"/>
      <c r="D493" s="390"/>
      <c r="E493" s="390"/>
      <c r="F493" s="390"/>
      <c r="G493" s="391">
        <f t="shared" si="28"/>
        <v>0</v>
      </c>
      <c r="H493" s="392">
        <f t="shared" si="29"/>
        <v>0</v>
      </c>
      <c r="I493" s="382">
        <v>0</v>
      </c>
      <c r="J493" s="383"/>
      <c r="L493" s="63">
        <f t="shared" si="30"/>
        <v>0</v>
      </c>
      <c r="M493" s="64">
        <f t="shared" si="31"/>
        <v>0</v>
      </c>
      <c r="N493" s="11"/>
      <c r="O493" s="12"/>
      <c r="P493" s="13"/>
      <c r="Q493" s="14"/>
      <c r="R493" s="15"/>
      <c r="S493" s="15"/>
      <c r="T493" s="15"/>
    </row>
    <row r="494" spans="1:20" s="62" customFormat="1" ht="24.75" customHeight="1" thickBot="1">
      <c r="A494" s="387"/>
      <c r="B494" s="388" t="s">
        <v>79</v>
      </c>
      <c r="C494" s="273"/>
      <c r="D494" s="273"/>
      <c r="E494" s="273"/>
      <c r="F494" s="273">
        <v>0</v>
      </c>
      <c r="G494" s="274">
        <f t="shared" si="28"/>
        <v>0</v>
      </c>
      <c r="H494" s="275">
        <f t="shared" si="29"/>
        <v>0</v>
      </c>
      <c r="I494" s="276">
        <v>0</v>
      </c>
      <c r="J494" s="277">
        <v>0</v>
      </c>
      <c r="L494" s="63">
        <f t="shared" si="30"/>
        <v>0</v>
      </c>
      <c r="M494" s="64">
        <f t="shared" si="31"/>
        <v>0</v>
      </c>
      <c r="N494" s="11"/>
      <c r="O494" s="12"/>
      <c r="P494" s="13"/>
      <c r="Q494" s="14"/>
      <c r="R494" s="15"/>
      <c r="S494" s="15"/>
      <c r="T494" s="15"/>
    </row>
    <row r="495" spans="1:20" s="62" customFormat="1" ht="24.75" customHeight="1">
      <c r="A495" s="393" t="s">
        <v>121</v>
      </c>
      <c r="B495" s="389"/>
      <c r="C495" s="390">
        <v>0</v>
      </c>
      <c r="D495" s="390">
        <v>0</v>
      </c>
      <c r="E495" s="390">
        <v>0</v>
      </c>
      <c r="F495" s="390">
        <v>0</v>
      </c>
      <c r="G495" s="391">
        <f t="shared" si="28"/>
        <v>0</v>
      </c>
      <c r="H495" s="392">
        <f t="shared" si="29"/>
        <v>0</v>
      </c>
      <c r="I495" s="382">
        <v>0</v>
      </c>
      <c r="J495" s="383">
        <v>0</v>
      </c>
      <c r="L495" s="63">
        <f t="shared" si="30"/>
        <v>0</v>
      </c>
      <c r="M495" s="64">
        <f t="shared" si="31"/>
        <v>0</v>
      </c>
      <c r="N495" s="11"/>
      <c r="O495" s="12"/>
      <c r="P495" s="13"/>
      <c r="Q495" s="14"/>
      <c r="R495" s="15"/>
      <c r="S495" s="15"/>
      <c r="T495" s="15"/>
    </row>
    <row r="496" spans="1:20" s="62" customFormat="1" ht="24.75" customHeight="1" thickBot="1">
      <c r="A496" s="394" t="s">
        <v>12</v>
      </c>
      <c r="B496" s="388" t="s">
        <v>79</v>
      </c>
      <c r="C496" s="273">
        <v>0</v>
      </c>
      <c r="D496" s="273">
        <v>0</v>
      </c>
      <c r="E496" s="273">
        <v>0</v>
      </c>
      <c r="F496" s="273">
        <v>0</v>
      </c>
      <c r="G496" s="274">
        <f t="shared" si="28"/>
        <v>0</v>
      </c>
      <c r="H496" s="275">
        <f t="shared" si="29"/>
        <v>0</v>
      </c>
      <c r="I496" s="276">
        <v>0</v>
      </c>
      <c r="J496" s="277">
        <v>0</v>
      </c>
      <c r="L496" s="63">
        <f t="shared" si="30"/>
        <v>0</v>
      </c>
      <c r="M496" s="64">
        <f t="shared" si="31"/>
        <v>0</v>
      </c>
      <c r="N496" s="11"/>
      <c r="O496" s="12"/>
      <c r="P496" s="13"/>
      <c r="Q496" s="14"/>
      <c r="R496" s="15"/>
      <c r="S496" s="15"/>
      <c r="T496" s="15"/>
    </row>
    <row r="497" spans="1:20" s="62" customFormat="1" ht="24.75" customHeight="1">
      <c r="A497" s="308" t="s">
        <v>122</v>
      </c>
      <c r="B497" s="389"/>
      <c r="C497" s="390"/>
      <c r="D497" s="390"/>
      <c r="E497" s="390"/>
      <c r="F497" s="390">
        <v>0</v>
      </c>
      <c r="G497" s="391">
        <f t="shared" si="28"/>
        <v>0</v>
      </c>
      <c r="H497" s="392">
        <f t="shared" si="29"/>
        <v>0</v>
      </c>
      <c r="I497" s="382">
        <v>0</v>
      </c>
      <c r="J497" s="383">
        <v>0</v>
      </c>
      <c r="L497" s="63">
        <f t="shared" si="30"/>
        <v>0</v>
      </c>
      <c r="M497" s="64">
        <f t="shared" si="31"/>
        <v>0</v>
      </c>
      <c r="N497" s="11"/>
      <c r="O497" s="12"/>
      <c r="P497" s="13"/>
      <c r="Q497" s="14"/>
      <c r="R497" s="15"/>
      <c r="S497" s="15"/>
      <c r="T497" s="15"/>
    </row>
    <row r="498" spans="1:20" s="62" customFormat="1" ht="24.75" customHeight="1" thickBot="1">
      <c r="A498" s="387"/>
      <c r="B498" s="388" t="s">
        <v>79</v>
      </c>
      <c r="C498" s="273"/>
      <c r="D498" s="273"/>
      <c r="E498" s="273"/>
      <c r="F498" s="273">
        <v>0</v>
      </c>
      <c r="G498" s="274">
        <f t="shared" si="28"/>
        <v>0</v>
      </c>
      <c r="H498" s="275">
        <f t="shared" si="29"/>
        <v>0</v>
      </c>
      <c r="I498" s="276">
        <v>0</v>
      </c>
      <c r="J498" s="277">
        <v>0</v>
      </c>
      <c r="L498" s="63">
        <f t="shared" si="30"/>
        <v>0</v>
      </c>
      <c r="M498" s="64">
        <f t="shared" si="31"/>
        <v>0</v>
      </c>
      <c r="N498" s="11"/>
      <c r="O498" s="12"/>
      <c r="P498" s="13"/>
      <c r="Q498" s="14"/>
      <c r="R498" s="15"/>
      <c r="S498" s="15"/>
      <c r="T498" s="15"/>
    </row>
    <row r="499" spans="1:20" s="62" customFormat="1" ht="24.75" customHeight="1">
      <c r="A499" s="308" t="s">
        <v>123</v>
      </c>
      <c r="B499" s="389" t="s">
        <v>124</v>
      </c>
      <c r="C499" s="390"/>
      <c r="D499" s="390"/>
      <c r="E499" s="390"/>
      <c r="F499" s="390"/>
      <c r="G499" s="391">
        <f t="shared" si="28"/>
        <v>0</v>
      </c>
      <c r="H499" s="392">
        <f t="shared" si="29"/>
        <v>0</v>
      </c>
      <c r="I499" s="382">
        <v>0</v>
      </c>
      <c r="J499" s="383">
        <v>0</v>
      </c>
      <c r="L499" s="63">
        <f t="shared" si="30"/>
        <v>0</v>
      </c>
      <c r="M499" s="64">
        <f t="shared" si="31"/>
        <v>0</v>
      </c>
      <c r="N499" s="11"/>
      <c r="O499" s="12"/>
      <c r="P499" s="13"/>
      <c r="Q499" s="14"/>
      <c r="R499" s="15"/>
      <c r="S499" s="15"/>
      <c r="T499" s="15"/>
    </row>
    <row r="500" spans="1:20" s="62" customFormat="1" ht="24.75" customHeight="1">
      <c r="A500" s="387"/>
      <c r="B500" s="388" t="s">
        <v>79</v>
      </c>
      <c r="C500" s="273">
        <v>0</v>
      </c>
      <c r="D500" s="273">
        <v>0</v>
      </c>
      <c r="E500" s="273">
        <v>0</v>
      </c>
      <c r="F500" s="273">
        <v>0</v>
      </c>
      <c r="G500" s="274">
        <f t="shared" si="28"/>
        <v>0</v>
      </c>
      <c r="H500" s="275">
        <f t="shared" si="29"/>
        <v>0</v>
      </c>
      <c r="I500" s="276">
        <v>0</v>
      </c>
      <c r="J500" s="277">
        <v>0</v>
      </c>
      <c r="L500" s="63">
        <f t="shared" si="30"/>
        <v>0</v>
      </c>
      <c r="M500" s="64">
        <f t="shared" si="31"/>
        <v>0</v>
      </c>
      <c r="N500" s="11"/>
      <c r="O500" s="12"/>
      <c r="P500" s="13"/>
      <c r="Q500" s="14"/>
      <c r="R500" s="15"/>
      <c r="S500" s="15"/>
      <c r="T500" s="15"/>
    </row>
    <row r="501" spans="1:20" s="62" customFormat="1" ht="24.75" customHeight="1">
      <c r="A501" s="387" t="s">
        <v>12</v>
      </c>
      <c r="B501" s="272"/>
      <c r="C501" s="273">
        <v>0</v>
      </c>
      <c r="D501" s="273">
        <v>0</v>
      </c>
      <c r="E501" s="273">
        <v>0</v>
      </c>
      <c r="F501" s="273">
        <v>0</v>
      </c>
      <c r="G501" s="274">
        <f t="shared" si="28"/>
        <v>0</v>
      </c>
      <c r="H501" s="275">
        <f t="shared" si="29"/>
        <v>0</v>
      </c>
      <c r="I501" s="276">
        <v>0</v>
      </c>
      <c r="J501" s="277">
        <v>0</v>
      </c>
      <c r="L501" s="63">
        <f t="shared" si="30"/>
        <v>0</v>
      </c>
      <c r="M501" s="64">
        <f t="shared" si="31"/>
        <v>0</v>
      </c>
      <c r="N501" s="11"/>
      <c r="O501" s="12"/>
      <c r="P501" s="13"/>
      <c r="Q501" s="14"/>
      <c r="R501" s="15"/>
      <c r="S501" s="15"/>
      <c r="T501" s="15"/>
    </row>
    <row r="502" spans="1:20" s="62" customFormat="1" ht="24.75" customHeight="1" thickBot="1">
      <c r="A502" s="396"/>
      <c r="B502" s="388" t="s">
        <v>79</v>
      </c>
      <c r="C502" s="273">
        <v>0</v>
      </c>
      <c r="D502" s="273">
        <v>0</v>
      </c>
      <c r="E502" s="273">
        <v>0</v>
      </c>
      <c r="F502" s="273">
        <v>0</v>
      </c>
      <c r="G502" s="274">
        <f t="shared" si="28"/>
        <v>0</v>
      </c>
      <c r="H502" s="275">
        <f t="shared" si="29"/>
        <v>0</v>
      </c>
      <c r="I502" s="276">
        <v>0</v>
      </c>
      <c r="J502" s="277">
        <v>0</v>
      </c>
      <c r="L502" s="63">
        <f t="shared" si="30"/>
        <v>0</v>
      </c>
      <c r="M502" s="64">
        <f t="shared" si="31"/>
        <v>0</v>
      </c>
      <c r="N502" s="11"/>
      <c r="O502" s="12"/>
      <c r="P502" s="13"/>
      <c r="Q502" s="14"/>
      <c r="R502" s="15"/>
      <c r="S502" s="15"/>
      <c r="T502" s="15"/>
    </row>
    <row r="503" spans="1:20" s="62" customFormat="1" ht="24.75" customHeight="1">
      <c r="A503" s="405" t="s">
        <v>125</v>
      </c>
      <c r="B503" s="389"/>
      <c r="C503" s="390"/>
      <c r="D503" s="390"/>
      <c r="E503" s="390"/>
      <c r="F503" s="390"/>
      <c r="G503" s="391">
        <f t="shared" si="28"/>
        <v>0</v>
      </c>
      <c r="H503" s="392">
        <f t="shared" si="29"/>
        <v>0</v>
      </c>
      <c r="I503" s="382">
        <v>0</v>
      </c>
      <c r="J503" s="383">
        <v>0</v>
      </c>
      <c r="L503" s="63">
        <f t="shared" si="30"/>
        <v>0</v>
      </c>
      <c r="M503" s="64">
        <f t="shared" si="31"/>
        <v>0</v>
      </c>
      <c r="N503" s="11"/>
      <c r="O503" s="12"/>
      <c r="P503" s="13"/>
      <c r="Q503" s="14"/>
      <c r="R503" s="15"/>
      <c r="S503" s="15"/>
      <c r="T503" s="15"/>
    </row>
    <row r="504" spans="1:20" s="62" customFormat="1" ht="24.75" customHeight="1" thickBot="1">
      <c r="A504" s="387" t="s">
        <v>12</v>
      </c>
      <c r="B504" s="388" t="s">
        <v>79</v>
      </c>
      <c r="C504" s="273"/>
      <c r="D504" s="273"/>
      <c r="E504" s="273"/>
      <c r="F504" s="273">
        <v>0</v>
      </c>
      <c r="G504" s="274">
        <f t="shared" si="28"/>
        <v>0</v>
      </c>
      <c r="H504" s="275">
        <f t="shared" si="29"/>
        <v>0</v>
      </c>
      <c r="I504" s="276">
        <v>0</v>
      </c>
      <c r="J504" s="277">
        <v>0</v>
      </c>
      <c r="L504" s="63">
        <f t="shared" si="30"/>
        <v>0</v>
      </c>
      <c r="M504" s="64">
        <f t="shared" si="31"/>
        <v>0</v>
      </c>
      <c r="N504" s="11"/>
      <c r="O504" s="12"/>
      <c r="P504" s="13"/>
      <c r="Q504" s="14"/>
      <c r="R504" s="15"/>
      <c r="S504" s="15"/>
      <c r="T504" s="15"/>
    </row>
    <row r="505" spans="1:20" s="62" customFormat="1" ht="24.75" customHeight="1">
      <c r="A505" s="405" t="s">
        <v>126</v>
      </c>
      <c r="B505" s="389"/>
      <c r="C505" s="390"/>
      <c r="D505" s="390"/>
      <c r="E505" s="390"/>
      <c r="F505" s="390">
        <v>0</v>
      </c>
      <c r="G505" s="391">
        <f t="shared" si="28"/>
        <v>0</v>
      </c>
      <c r="H505" s="392">
        <f t="shared" si="29"/>
        <v>0</v>
      </c>
      <c r="I505" s="382">
        <v>0</v>
      </c>
      <c r="J505" s="383">
        <v>0</v>
      </c>
      <c r="L505" s="63">
        <f t="shared" si="30"/>
        <v>0</v>
      </c>
      <c r="M505" s="64">
        <f t="shared" si="31"/>
        <v>0</v>
      </c>
      <c r="N505" s="11"/>
      <c r="O505" s="12"/>
      <c r="P505" s="13"/>
      <c r="Q505" s="14"/>
      <c r="R505" s="15"/>
      <c r="S505" s="15"/>
      <c r="T505" s="15"/>
    </row>
    <row r="506" spans="1:20" s="62" customFormat="1" ht="24.75" customHeight="1">
      <c r="A506" s="387"/>
      <c r="B506" s="388"/>
      <c r="C506" s="273">
        <v>0</v>
      </c>
      <c r="D506" s="273">
        <v>0</v>
      </c>
      <c r="E506" s="273">
        <v>0</v>
      </c>
      <c r="F506" s="273">
        <v>0</v>
      </c>
      <c r="G506" s="274">
        <f t="shared" si="28"/>
        <v>0</v>
      </c>
      <c r="H506" s="275">
        <f t="shared" si="29"/>
        <v>0</v>
      </c>
      <c r="I506" s="276">
        <v>0</v>
      </c>
      <c r="J506" s="277">
        <v>0</v>
      </c>
      <c r="L506" s="63">
        <f t="shared" si="30"/>
        <v>0</v>
      </c>
      <c r="M506" s="64">
        <f t="shared" si="31"/>
        <v>0</v>
      </c>
      <c r="N506" s="11"/>
      <c r="O506" s="12"/>
      <c r="P506" s="13"/>
      <c r="Q506" s="14"/>
      <c r="R506" s="15"/>
      <c r="S506" s="15"/>
      <c r="T506" s="15"/>
    </row>
    <row r="507" spans="1:20" s="62" customFormat="1" ht="24.75" customHeight="1">
      <c r="A507" s="387"/>
      <c r="B507" s="272"/>
      <c r="C507" s="273">
        <v>0</v>
      </c>
      <c r="D507" s="273">
        <v>0</v>
      </c>
      <c r="E507" s="273">
        <v>0</v>
      </c>
      <c r="F507" s="273">
        <v>0</v>
      </c>
      <c r="G507" s="274">
        <f t="shared" si="28"/>
        <v>0</v>
      </c>
      <c r="H507" s="275">
        <f t="shared" si="29"/>
        <v>0</v>
      </c>
      <c r="I507" s="276">
        <v>0</v>
      </c>
      <c r="J507" s="277">
        <v>0</v>
      </c>
      <c r="L507" s="63">
        <f t="shared" si="30"/>
        <v>0</v>
      </c>
      <c r="M507" s="64">
        <f t="shared" si="31"/>
        <v>0</v>
      </c>
      <c r="N507" s="11"/>
      <c r="O507" s="12"/>
      <c r="P507" s="13"/>
      <c r="Q507" s="14"/>
      <c r="R507" s="15"/>
      <c r="S507" s="15"/>
      <c r="T507" s="15"/>
    </row>
    <row r="508" spans="1:20" s="62" customFormat="1" ht="24.75" customHeight="1" thickBot="1">
      <c r="A508" s="396"/>
      <c r="B508" s="388"/>
      <c r="C508" s="273">
        <v>0</v>
      </c>
      <c r="D508" s="273">
        <v>0</v>
      </c>
      <c r="E508" s="273">
        <v>0</v>
      </c>
      <c r="F508" s="273">
        <v>0</v>
      </c>
      <c r="G508" s="274">
        <f t="shared" si="28"/>
        <v>0</v>
      </c>
      <c r="H508" s="275">
        <f t="shared" si="29"/>
        <v>0</v>
      </c>
      <c r="I508" s="276">
        <v>0</v>
      </c>
      <c r="J508" s="277">
        <v>0</v>
      </c>
      <c r="L508" s="63">
        <f t="shared" si="30"/>
        <v>0</v>
      </c>
      <c r="M508" s="64">
        <f t="shared" si="31"/>
        <v>0</v>
      </c>
      <c r="N508" s="11"/>
      <c r="O508" s="12"/>
      <c r="P508" s="13"/>
      <c r="Q508" s="14"/>
      <c r="R508" s="15"/>
      <c r="S508" s="15"/>
      <c r="T508" s="15"/>
    </row>
    <row r="509" spans="1:20" s="62" customFormat="1" ht="24.75" customHeight="1">
      <c r="A509" s="308" t="s">
        <v>74</v>
      </c>
      <c r="B509" s="389"/>
      <c r="C509" s="390">
        <v>0</v>
      </c>
      <c r="D509" s="390">
        <v>0</v>
      </c>
      <c r="E509" s="390">
        <v>0</v>
      </c>
      <c r="F509" s="390">
        <v>0</v>
      </c>
      <c r="G509" s="391">
        <f t="shared" si="28"/>
        <v>0</v>
      </c>
      <c r="H509" s="392">
        <f t="shared" si="29"/>
        <v>0</v>
      </c>
      <c r="I509" s="382">
        <v>0</v>
      </c>
      <c r="J509" s="383">
        <v>0</v>
      </c>
      <c r="L509" s="63">
        <f t="shared" si="30"/>
        <v>0</v>
      </c>
      <c r="M509" s="64">
        <f t="shared" si="31"/>
        <v>0</v>
      </c>
      <c r="N509" s="11"/>
      <c r="O509" s="12"/>
      <c r="P509" s="13"/>
      <c r="Q509" s="14"/>
      <c r="R509" s="15"/>
      <c r="S509" s="15"/>
      <c r="T509" s="15"/>
    </row>
    <row r="510" spans="1:20" s="62" customFormat="1" ht="24.75" customHeight="1">
      <c r="A510" s="387"/>
      <c r="B510" s="388" t="s">
        <v>79</v>
      </c>
      <c r="C510" s="273">
        <v>0</v>
      </c>
      <c r="D510" s="273">
        <v>0</v>
      </c>
      <c r="E510" s="273">
        <v>0</v>
      </c>
      <c r="F510" s="273">
        <v>0</v>
      </c>
      <c r="G510" s="274">
        <f t="shared" si="28"/>
        <v>0</v>
      </c>
      <c r="H510" s="275">
        <f t="shared" si="29"/>
        <v>0</v>
      </c>
      <c r="I510" s="276">
        <v>0</v>
      </c>
      <c r="J510" s="277">
        <v>0</v>
      </c>
      <c r="L510" s="63">
        <f t="shared" si="30"/>
        <v>0</v>
      </c>
      <c r="M510" s="64">
        <f t="shared" si="31"/>
        <v>0</v>
      </c>
      <c r="N510" s="11"/>
      <c r="O510" s="12"/>
      <c r="P510" s="13"/>
      <c r="Q510" s="14"/>
      <c r="R510" s="15"/>
      <c r="S510" s="15"/>
      <c r="T510" s="15"/>
    </row>
    <row r="511" spans="1:20" s="62" customFormat="1" ht="24.75" customHeight="1">
      <c r="A511" s="387"/>
      <c r="B511" s="272"/>
      <c r="C511" s="273">
        <v>0</v>
      </c>
      <c r="D511" s="273">
        <v>0</v>
      </c>
      <c r="E511" s="273">
        <v>0</v>
      </c>
      <c r="F511" s="273">
        <v>0</v>
      </c>
      <c r="G511" s="274">
        <f t="shared" si="28"/>
        <v>0</v>
      </c>
      <c r="H511" s="275">
        <f t="shared" si="29"/>
        <v>0</v>
      </c>
      <c r="I511" s="276">
        <v>0</v>
      </c>
      <c r="J511" s="277">
        <v>0</v>
      </c>
      <c r="L511" s="63">
        <f t="shared" si="30"/>
        <v>0</v>
      </c>
      <c r="M511" s="64">
        <f t="shared" si="31"/>
        <v>0</v>
      </c>
      <c r="N511" s="11"/>
      <c r="O511" s="12"/>
      <c r="P511" s="13"/>
      <c r="Q511" s="14"/>
      <c r="R511" s="15"/>
      <c r="S511" s="15"/>
      <c r="T511" s="15"/>
    </row>
    <row r="512" spans="1:20" s="62" customFormat="1" ht="24.75" customHeight="1">
      <c r="A512" s="387"/>
      <c r="B512" s="388" t="s">
        <v>79</v>
      </c>
      <c r="C512" s="273">
        <v>0</v>
      </c>
      <c r="D512" s="273">
        <v>0</v>
      </c>
      <c r="E512" s="273">
        <v>0</v>
      </c>
      <c r="F512" s="273">
        <v>0</v>
      </c>
      <c r="G512" s="274">
        <f t="shared" si="28"/>
        <v>0</v>
      </c>
      <c r="H512" s="275">
        <f t="shared" si="29"/>
        <v>0</v>
      </c>
      <c r="I512" s="276">
        <v>0</v>
      </c>
      <c r="J512" s="277">
        <v>0</v>
      </c>
      <c r="L512" s="63">
        <f t="shared" si="30"/>
        <v>0</v>
      </c>
      <c r="M512" s="64">
        <f t="shared" si="31"/>
        <v>0</v>
      </c>
      <c r="N512" s="11"/>
      <c r="O512" s="12"/>
      <c r="P512" s="13"/>
      <c r="Q512" s="14"/>
      <c r="R512" s="15"/>
      <c r="S512" s="15"/>
      <c r="T512" s="15"/>
    </row>
    <row r="513" spans="1:20" s="62" customFormat="1" ht="24.75" customHeight="1">
      <c r="A513" s="387"/>
      <c r="B513" s="272"/>
      <c r="C513" s="273">
        <v>0</v>
      </c>
      <c r="D513" s="273">
        <v>0</v>
      </c>
      <c r="E513" s="273">
        <v>0</v>
      </c>
      <c r="F513" s="273">
        <v>0</v>
      </c>
      <c r="G513" s="274">
        <f t="shared" si="28"/>
        <v>0</v>
      </c>
      <c r="H513" s="275">
        <f t="shared" si="29"/>
        <v>0</v>
      </c>
      <c r="I513" s="276">
        <v>0</v>
      </c>
      <c r="J513" s="277">
        <v>0</v>
      </c>
      <c r="L513" s="63">
        <f t="shared" si="30"/>
        <v>0</v>
      </c>
      <c r="M513" s="64">
        <f t="shared" si="31"/>
        <v>0</v>
      </c>
      <c r="N513" s="11"/>
      <c r="O513" s="12"/>
      <c r="P513" s="13"/>
      <c r="Q513" s="14"/>
      <c r="R513" s="15"/>
      <c r="S513" s="15"/>
      <c r="T513" s="15"/>
    </row>
    <row r="514" spans="1:20" s="62" customFormat="1" ht="24.75" customHeight="1">
      <c r="A514" s="387"/>
      <c r="B514" s="388" t="s">
        <v>79</v>
      </c>
      <c r="C514" s="273">
        <v>0</v>
      </c>
      <c r="D514" s="273">
        <v>0</v>
      </c>
      <c r="E514" s="273">
        <v>0</v>
      </c>
      <c r="F514" s="273">
        <v>0</v>
      </c>
      <c r="G514" s="274">
        <f t="shared" si="28"/>
        <v>0</v>
      </c>
      <c r="H514" s="275">
        <f t="shared" si="29"/>
        <v>0</v>
      </c>
      <c r="I514" s="276">
        <v>0</v>
      </c>
      <c r="J514" s="277">
        <v>0</v>
      </c>
      <c r="L514" s="63">
        <f t="shared" si="30"/>
        <v>0</v>
      </c>
      <c r="M514" s="64">
        <f t="shared" si="31"/>
        <v>0</v>
      </c>
      <c r="N514" s="11"/>
      <c r="O514" s="12"/>
      <c r="P514" s="13"/>
      <c r="Q514" s="14"/>
      <c r="R514" s="15"/>
      <c r="S514" s="15"/>
      <c r="T514" s="15"/>
    </row>
    <row r="515" spans="1:20" s="62" customFormat="1" ht="24.75" customHeight="1">
      <c r="A515" s="387"/>
      <c r="B515" s="272"/>
      <c r="C515" s="273">
        <v>0</v>
      </c>
      <c r="D515" s="273">
        <v>0</v>
      </c>
      <c r="E515" s="273">
        <v>0</v>
      </c>
      <c r="F515" s="273">
        <v>0</v>
      </c>
      <c r="G515" s="274">
        <f t="shared" si="28"/>
        <v>0</v>
      </c>
      <c r="H515" s="275">
        <f t="shared" si="29"/>
        <v>0</v>
      </c>
      <c r="I515" s="276">
        <v>0</v>
      </c>
      <c r="J515" s="277">
        <v>0</v>
      </c>
      <c r="L515" s="63">
        <f t="shared" si="30"/>
        <v>0</v>
      </c>
      <c r="M515" s="64">
        <f t="shared" si="31"/>
        <v>0</v>
      </c>
      <c r="N515" s="11"/>
      <c r="O515" s="12"/>
      <c r="P515" s="13"/>
      <c r="Q515" s="14"/>
      <c r="R515" s="15"/>
      <c r="S515" s="15"/>
      <c r="T515" s="15"/>
    </row>
    <row r="516" spans="1:20" s="62" customFormat="1" ht="24.75" customHeight="1" thickBot="1">
      <c r="A516" s="398"/>
      <c r="B516" s="399" t="s">
        <v>79</v>
      </c>
      <c r="C516" s="282">
        <v>0</v>
      </c>
      <c r="D516" s="282">
        <v>0</v>
      </c>
      <c r="E516" s="282">
        <v>0</v>
      </c>
      <c r="F516" s="282">
        <v>0</v>
      </c>
      <c r="G516" s="283">
        <f t="shared" si="28"/>
        <v>0</v>
      </c>
      <c r="H516" s="284">
        <f t="shared" si="29"/>
        <v>0</v>
      </c>
      <c r="I516" s="285">
        <v>0</v>
      </c>
      <c r="J516" s="286">
        <v>0</v>
      </c>
      <c r="L516" s="63">
        <f t="shared" si="30"/>
        <v>0</v>
      </c>
      <c r="M516" s="64">
        <f t="shared" si="31"/>
        <v>0</v>
      </c>
      <c r="N516" s="11"/>
      <c r="O516" s="12"/>
      <c r="P516" s="13"/>
      <c r="Q516" s="14"/>
      <c r="R516" s="15"/>
      <c r="S516" s="15"/>
      <c r="T516" s="15"/>
    </row>
    <row r="517" spans="1:20" s="62" customFormat="1" ht="24.75" customHeight="1" thickBot="1" thickTop="1">
      <c r="A517" s="287" t="s">
        <v>43</v>
      </c>
      <c r="B517" s="160"/>
      <c r="C517" s="160"/>
      <c r="D517" s="160"/>
      <c r="E517" s="160"/>
      <c r="F517" s="160"/>
      <c r="G517" s="249" t="s">
        <v>24</v>
      </c>
      <c r="H517" s="288">
        <f>SUM(H491:H516)</f>
        <v>0</v>
      </c>
      <c r="I517" s="160"/>
      <c r="J517" s="21"/>
      <c r="L517" s="63"/>
      <c r="M517" s="64"/>
      <c r="N517" s="11"/>
      <c r="O517" s="12"/>
      <c r="P517" s="13"/>
      <c r="Q517" s="14"/>
      <c r="R517" s="15"/>
      <c r="S517" s="15"/>
      <c r="T517" s="15"/>
    </row>
    <row r="518" spans="1:20" s="62" customFormat="1" ht="24.75" customHeight="1" thickTop="1">
      <c r="A518" s="289" t="s">
        <v>44</v>
      </c>
      <c r="B518" s="102"/>
      <c r="C518" s="101"/>
      <c r="D518" s="101"/>
      <c r="E518" s="101"/>
      <c r="F518" s="101"/>
      <c r="G518" s="101"/>
      <c r="H518" s="122"/>
      <c r="I518" s="102"/>
      <c r="J518" s="113"/>
      <c r="L518" s="63"/>
      <c r="M518" s="64"/>
      <c r="N518" s="11"/>
      <c r="O518" s="12"/>
      <c r="P518" s="13"/>
      <c r="Q518" s="14"/>
      <c r="R518" s="15"/>
      <c r="S518" s="15"/>
      <c r="T518" s="15"/>
    </row>
    <row r="519" spans="1:20" s="62" customFormat="1" ht="12.75">
      <c r="A519" s="289"/>
      <c r="B519" s="102"/>
      <c r="C519" s="101"/>
      <c r="D519" s="101"/>
      <c r="E519" s="101"/>
      <c r="F519" s="101"/>
      <c r="G519" s="101"/>
      <c r="H519" s="122"/>
      <c r="I519" s="102"/>
      <c r="J519" s="113"/>
      <c r="L519" s="63"/>
      <c r="M519" s="64"/>
      <c r="N519" s="11"/>
      <c r="O519" s="12"/>
      <c r="P519" s="13"/>
      <c r="Q519" s="14"/>
      <c r="R519" s="15"/>
      <c r="S519" s="15"/>
      <c r="T519" s="15"/>
    </row>
    <row r="520" spans="1:20" s="62" customFormat="1" ht="24.75" customHeight="1" thickBot="1">
      <c r="A520" s="290"/>
      <c r="B520" s="181"/>
      <c r="C520" s="180"/>
      <c r="D520" s="180"/>
      <c r="E520" s="180"/>
      <c r="F520" s="180"/>
      <c r="G520" s="180"/>
      <c r="H520" s="252"/>
      <c r="I520" s="181"/>
      <c r="J520" s="182"/>
      <c r="L520" s="63"/>
      <c r="M520" s="64"/>
      <c r="N520" s="11"/>
      <c r="O520" s="12"/>
      <c r="P520" s="13"/>
      <c r="Q520" s="14"/>
      <c r="R520" s="15"/>
      <c r="S520" s="15"/>
      <c r="T520" s="15"/>
    </row>
    <row r="521" spans="1:20" s="62" customFormat="1" ht="14.25" thickBot="1" thickTop="1">
      <c r="A521" s="291"/>
      <c r="H521" s="373"/>
      <c r="I521" s="292"/>
      <c r="J521" s="292"/>
      <c r="L521" s="63"/>
      <c r="M521" s="64"/>
      <c r="N521" s="11"/>
      <c r="O521" s="12"/>
      <c r="P521" s="13"/>
      <c r="Q521" s="14"/>
      <c r="R521" s="15"/>
      <c r="S521" s="15"/>
      <c r="T521" s="15"/>
    </row>
    <row r="522" spans="1:20" s="62" customFormat="1" ht="24.75" customHeight="1" thickTop="1">
      <c r="A522" s="212" t="s">
        <v>1</v>
      </c>
      <c r="B522" s="60"/>
      <c r="C522" s="4"/>
      <c r="D522" s="213" t="s">
        <v>127</v>
      </c>
      <c r="E522" s="60"/>
      <c r="F522" s="60"/>
      <c r="G522" s="60"/>
      <c r="H522" s="60"/>
      <c r="I522" s="6"/>
      <c r="J522" s="61" t="s">
        <v>128</v>
      </c>
      <c r="L522" s="63"/>
      <c r="M522" s="64"/>
      <c r="N522" s="11"/>
      <c r="O522" s="12"/>
      <c r="P522" s="13"/>
      <c r="Q522" s="14"/>
      <c r="R522" s="15"/>
      <c r="S522" s="15"/>
      <c r="T522" s="15"/>
    </row>
    <row r="523" spans="1:20" s="62" customFormat="1" ht="14.25" customHeight="1">
      <c r="A523" s="214"/>
      <c r="B523" s="112"/>
      <c r="C523" s="254" t="s">
        <v>27</v>
      </c>
      <c r="D523" s="186" t="s">
        <v>28</v>
      </c>
      <c r="E523" s="186"/>
      <c r="F523" s="186" t="s">
        <v>29</v>
      </c>
      <c r="G523" s="186"/>
      <c r="H523" s="255"/>
      <c r="I523" s="256" t="s">
        <v>30</v>
      </c>
      <c r="J523" s="27"/>
      <c r="L523" s="63"/>
      <c r="M523" s="64"/>
      <c r="N523" s="11"/>
      <c r="O523" s="12"/>
      <c r="P523" s="13"/>
      <c r="Q523" s="14"/>
      <c r="R523" s="15"/>
      <c r="S523" s="15"/>
      <c r="T523" s="15"/>
    </row>
    <row r="524" spans="1:20" s="62" customFormat="1" ht="11.25" customHeight="1">
      <c r="A524" s="214"/>
      <c r="B524" s="215" t="s">
        <v>31</v>
      </c>
      <c r="C524" s="257" t="s">
        <v>32</v>
      </c>
      <c r="D524" s="257" t="s">
        <v>33</v>
      </c>
      <c r="E524" s="257" t="s">
        <v>33</v>
      </c>
      <c r="F524" s="257" t="s">
        <v>33</v>
      </c>
      <c r="G524" s="257" t="s">
        <v>17</v>
      </c>
      <c r="H524" s="257" t="s">
        <v>17</v>
      </c>
      <c r="I524" s="258">
        <v>1</v>
      </c>
      <c r="J524" s="259">
        <v>2</v>
      </c>
      <c r="L524" s="63"/>
      <c r="M524" s="64"/>
      <c r="N524" s="11"/>
      <c r="O524" s="12"/>
      <c r="P524" s="13"/>
      <c r="Q524" s="14"/>
      <c r="R524" s="15"/>
      <c r="S524" s="15"/>
      <c r="T524" s="15"/>
    </row>
    <row r="525" spans="1:20" s="62" customFormat="1" ht="13.5" thickBot="1">
      <c r="A525" s="216" t="s">
        <v>12</v>
      </c>
      <c r="B525" s="189" t="s">
        <v>12</v>
      </c>
      <c r="C525" s="260" t="s">
        <v>8</v>
      </c>
      <c r="D525" s="260" t="s">
        <v>34</v>
      </c>
      <c r="E525" s="260" t="s">
        <v>34</v>
      </c>
      <c r="F525" s="260" t="s">
        <v>34</v>
      </c>
      <c r="G525" s="260" t="s">
        <v>34</v>
      </c>
      <c r="H525" s="261" t="s">
        <v>8</v>
      </c>
      <c r="I525" s="262"/>
      <c r="J525" s="263"/>
      <c r="L525" s="63"/>
      <c r="M525" s="64"/>
      <c r="N525" s="11"/>
      <c r="O525" s="12"/>
      <c r="P525" s="13"/>
      <c r="Q525" s="14"/>
      <c r="R525" s="15"/>
      <c r="S525" s="15"/>
      <c r="T525" s="15"/>
    </row>
    <row r="526" spans="1:20" s="62" customFormat="1" ht="24.75" customHeight="1" thickTop="1">
      <c r="A526" s="406" t="s">
        <v>129</v>
      </c>
      <c r="B526" s="265"/>
      <c r="C526" s="266"/>
      <c r="D526" s="266"/>
      <c r="E526" s="266"/>
      <c r="F526" s="266"/>
      <c r="G526" s="267"/>
      <c r="H526" s="268">
        <f aca="true" t="shared" si="32" ref="H526:H551">C526*G526</f>
        <v>0</v>
      </c>
      <c r="I526" s="269">
        <v>1</v>
      </c>
      <c r="J526" s="270">
        <v>1</v>
      </c>
      <c r="L526" s="63">
        <f>I526*H526</f>
        <v>0</v>
      </c>
      <c r="M526" s="64">
        <f>J526*H526</f>
        <v>0</v>
      </c>
      <c r="N526" s="11"/>
      <c r="O526" s="12"/>
      <c r="P526" s="13"/>
      <c r="Q526" s="14"/>
      <c r="R526" s="15"/>
      <c r="S526" s="15"/>
      <c r="T526" s="15"/>
    </row>
    <row r="527" spans="1:20" s="62" customFormat="1" ht="25.5" customHeight="1">
      <c r="A527" s="387" t="s">
        <v>130</v>
      </c>
      <c r="B527" s="388" t="s">
        <v>79</v>
      </c>
      <c r="C527" s="273"/>
      <c r="D527" s="273"/>
      <c r="E527" s="273"/>
      <c r="F527" s="273">
        <v>0</v>
      </c>
      <c r="G527" s="274">
        <f aca="true" t="shared" si="33" ref="G527:G551">SUM(D527:F527)</f>
        <v>0</v>
      </c>
      <c r="H527" s="275">
        <f t="shared" si="32"/>
        <v>0</v>
      </c>
      <c r="I527" s="276">
        <v>0</v>
      </c>
      <c r="J527" s="277">
        <v>0</v>
      </c>
      <c r="L527" s="63">
        <f aca="true" t="shared" si="34" ref="L527:L551">I527*H527</f>
        <v>0</v>
      </c>
      <c r="M527" s="64">
        <f aca="true" t="shared" si="35" ref="M527:M551">J527*H527</f>
        <v>0</v>
      </c>
      <c r="N527" s="11"/>
      <c r="O527" s="12"/>
      <c r="P527" s="13"/>
      <c r="Q527" s="14"/>
      <c r="R527" s="15"/>
      <c r="S527" s="15"/>
      <c r="T527" s="15"/>
    </row>
    <row r="528" spans="1:20" s="62" customFormat="1" ht="24.75" customHeight="1">
      <c r="A528" s="387" t="s">
        <v>131</v>
      </c>
      <c r="B528" s="272" t="s">
        <v>12</v>
      </c>
      <c r="C528" s="273"/>
      <c r="D528" s="273"/>
      <c r="E528" s="273"/>
      <c r="F528" s="273">
        <v>0</v>
      </c>
      <c r="G528" s="274">
        <f t="shared" si="33"/>
        <v>0</v>
      </c>
      <c r="H528" s="275">
        <f t="shared" si="32"/>
        <v>0</v>
      </c>
      <c r="I528" s="276">
        <v>0</v>
      </c>
      <c r="J528" s="277">
        <v>0</v>
      </c>
      <c r="L528" s="63">
        <f t="shared" si="34"/>
        <v>0</v>
      </c>
      <c r="M528" s="64">
        <f t="shared" si="35"/>
        <v>0</v>
      </c>
      <c r="N528" s="11"/>
      <c r="O528" s="12"/>
      <c r="P528" s="13"/>
      <c r="Q528" s="14"/>
      <c r="R528" s="15"/>
      <c r="S528" s="15"/>
      <c r="T528" s="15"/>
    </row>
    <row r="529" spans="1:20" s="62" customFormat="1" ht="24.75" customHeight="1">
      <c r="A529" s="387"/>
      <c r="B529" s="388" t="s">
        <v>79</v>
      </c>
      <c r="C529" s="273"/>
      <c r="D529" s="273"/>
      <c r="E529" s="273"/>
      <c r="F529" s="273">
        <v>0</v>
      </c>
      <c r="G529" s="274">
        <f t="shared" si="33"/>
        <v>0</v>
      </c>
      <c r="H529" s="275">
        <f t="shared" si="32"/>
        <v>0</v>
      </c>
      <c r="I529" s="276">
        <v>0</v>
      </c>
      <c r="J529" s="277">
        <v>0</v>
      </c>
      <c r="L529" s="63">
        <f t="shared" si="34"/>
        <v>0</v>
      </c>
      <c r="M529" s="64">
        <f t="shared" si="35"/>
        <v>0</v>
      </c>
      <c r="N529" s="11"/>
      <c r="O529" s="12"/>
      <c r="P529" s="13"/>
      <c r="Q529" s="14"/>
      <c r="R529" s="15"/>
      <c r="S529" s="15"/>
      <c r="T529" s="15"/>
    </row>
    <row r="530" spans="1:20" s="62" customFormat="1" ht="24.75" customHeight="1">
      <c r="A530" s="387" t="s">
        <v>132</v>
      </c>
      <c r="B530" s="272"/>
      <c r="C530" s="273"/>
      <c r="D530" s="273"/>
      <c r="E530" s="273"/>
      <c r="F530" s="273">
        <v>0</v>
      </c>
      <c r="G530" s="274">
        <f t="shared" si="33"/>
        <v>0</v>
      </c>
      <c r="H530" s="275">
        <f t="shared" si="32"/>
        <v>0</v>
      </c>
      <c r="I530" s="276">
        <v>0</v>
      </c>
      <c r="J530" s="277">
        <v>0</v>
      </c>
      <c r="L530" s="63">
        <f t="shared" si="34"/>
        <v>0</v>
      </c>
      <c r="M530" s="64">
        <f t="shared" si="35"/>
        <v>0</v>
      </c>
      <c r="N530" s="11"/>
      <c r="O530" s="12"/>
      <c r="P530" s="13"/>
      <c r="Q530" s="14"/>
      <c r="R530" s="15"/>
      <c r="S530" s="15"/>
      <c r="T530" s="15"/>
    </row>
    <row r="531" spans="1:20" s="62" customFormat="1" ht="24.75" customHeight="1">
      <c r="A531" s="387" t="s">
        <v>12</v>
      </c>
      <c r="B531" s="388" t="s">
        <v>79</v>
      </c>
      <c r="C531" s="273">
        <v>0</v>
      </c>
      <c r="D531" s="273">
        <v>0</v>
      </c>
      <c r="E531" s="273">
        <v>0</v>
      </c>
      <c r="F531" s="273">
        <v>0</v>
      </c>
      <c r="G531" s="274">
        <f t="shared" si="33"/>
        <v>0</v>
      </c>
      <c r="H531" s="275">
        <f t="shared" si="32"/>
        <v>0</v>
      </c>
      <c r="I531" s="276">
        <v>0</v>
      </c>
      <c r="J531" s="277">
        <v>0</v>
      </c>
      <c r="L531" s="63">
        <f t="shared" si="34"/>
        <v>0</v>
      </c>
      <c r="M531" s="64">
        <f t="shared" si="35"/>
        <v>0</v>
      </c>
      <c r="N531" s="11"/>
      <c r="O531" s="12"/>
      <c r="P531" s="13"/>
      <c r="Q531" s="14"/>
      <c r="R531" s="15"/>
      <c r="S531" s="15"/>
      <c r="T531" s="15"/>
    </row>
    <row r="532" spans="1:20" s="62" customFormat="1" ht="24.75" customHeight="1">
      <c r="A532" s="387" t="s">
        <v>12</v>
      </c>
      <c r="B532" s="272"/>
      <c r="C532" s="273">
        <v>0</v>
      </c>
      <c r="D532" s="273">
        <v>0</v>
      </c>
      <c r="E532" s="273">
        <v>0</v>
      </c>
      <c r="F532" s="273">
        <v>0</v>
      </c>
      <c r="G532" s="274">
        <f t="shared" si="33"/>
        <v>0</v>
      </c>
      <c r="H532" s="275">
        <f t="shared" si="32"/>
        <v>0</v>
      </c>
      <c r="I532" s="276">
        <v>0</v>
      </c>
      <c r="J532" s="277">
        <v>0</v>
      </c>
      <c r="L532" s="63">
        <f t="shared" si="34"/>
        <v>0</v>
      </c>
      <c r="M532" s="64">
        <f t="shared" si="35"/>
        <v>0</v>
      </c>
      <c r="N532" s="11"/>
      <c r="O532" s="12"/>
      <c r="P532" s="13"/>
      <c r="Q532" s="14"/>
      <c r="R532" s="15"/>
      <c r="S532" s="15"/>
      <c r="T532" s="15"/>
    </row>
    <row r="533" spans="1:20" s="62" customFormat="1" ht="24.75" customHeight="1">
      <c r="A533" s="387"/>
      <c r="B533" s="388" t="s">
        <v>79</v>
      </c>
      <c r="C533" s="273">
        <v>0</v>
      </c>
      <c r="D533" s="273">
        <v>0</v>
      </c>
      <c r="E533" s="273">
        <v>0</v>
      </c>
      <c r="F533" s="273">
        <v>0</v>
      </c>
      <c r="G533" s="274">
        <f t="shared" si="33"/>
        <v>0</v>
      </c>
      <c r="H533" s="275">
        <f t="shared" si="32"/>
        <v>0</v>
      </c>
      <c r="I533" s="276">
        <v>0</v>
      </c>
      <c r="J533" s="277">
        <v>0</v>
      </c>
      <c r="L533" s="63">
        <f t="shared" si="34"/>
        <v>0</v>
      </c>
      <c r="M533" s="64">
        <f t="shared" si="35"/>
        <v>0</v>
      </c>
      <c r="N533" s="11"/>
      <c r="O533" s="12"/>
      <c r="P533" s="13"/>
      <c r="Q533" s="14"/>
      <c r="R533" s="15"/>
      <c r="S533" s="15"/>
      <c r="T533" s="15"/>
    </row>
    <row r="534" spans="1:20" s="62" customFormat="1" ht="24.75" customHeight="1">
      <c r="A534" s="387" t="s">
        <v>12</v>
      </c>
      <c r="B534" s="272"/>
      <c r="C534" s="273">
        <v>0</v>
      </c>
      <c r="D534" s="273">
        <v>0</v>
      </c>
      <c r="E534" s="273">
        <v>0</v>
      </c>
      <c r="F534" s="273">
        <v>0</v>
      </c>
      <c r="G534" s="274">
        <f t="shared" si="33"/>
        <v>0</v>
      </c>
      <c r="H534" s="275">
        <f t="shared" si="32"/>
        <v>0</v>
      </c>
      <c r="I534" s="276">
        <v>0</v>
      </c>
      <c r="J534" s="277">
        <v>0</v>
      </c>
      <c r="L534" s="63">
        <f t="shared" si="34"/>
        <v>0</v>
      </c>
      <c r="M534" s="64">
        <f t="shared" si="35"/>
        <v>0</v>
      </c>
      <c r="N534" s="11"/>
      <c r="O534" s="12"/>
      <c r="P534" s="13"/>
      <c r="Q534" s="14"/>
      <c r="R534" s="15"/>
      <c r="S534" s="15"/>
      <c r="T534" s="15"/>
    </row>
    <row r="535" spans="1:20" s="62" customFormat="1" ht="24.75" customHeight="1" thickBot="1">
      <c r="A535" s="387"/>
      <c r="B535" s="388" t="s">
        <v>79</v>
      </c>
      <c r="C535" s="273">
        <v>0</v>
      </c>
      <c r="D535" s="273">
        <v>0</v>
      </c>
      <c r="E535" s="273">
        <v>0</v>
      </c>
      <c r="F535" s="273">
        <v>0</v>
      </c>
      <c r="G535" s="274">
        <f t="shared" si="33"/>
        <v>0</v>
      </c>
      <c r="H535" s="275">
        <f t="shared" si="32"/>
        <v>0</v>
      </c>
      <c r="I535" s="276">
        <v>0</v>
      </c>
      <c r="J535" s="277">
        <v>0</v>
      </c>
      <c r="L535" s="63">
        <f t="shared" si="34"/>
        <v>0</v>
      </c>
      <c r="M535" s="64">
        <f t="shared" si="35"/>
        <v>0</v>
      </c>
      <c r="N535" s="11"/>
      <c r="O535" s="12"/>
      <c r="P535" s="13"/>
      <c r="Q535" s="14"/>
      <c r="R535" s="15"/>
      <c r="S535" s="15"/>
      <c r="T535" s="15"/>
    </row>
    <row r="536" spans="1:20" s="62" customFormat="1" ht="24.75" customHeight="1">
      <c r="A536" s="308" t="s">
        <v>133</v>
      </c>
      <c r="B536" s="389"/>
      <c r="C536" s="390"/>
      <c r="D536" s="390"/>
      <c r="E536" s="390"/>
      <c r="F536" s="390">
        <v>0</v>
      </c>
      <c r="G536" s="391">
        <f t="shared" si="33"/>
        <v>0</v>
      </c>
      <c r="H536" s="392">
        <f t="shared" si="32"/>
        <v>0</v>
      </c>
      <c r="I536" s="382">
        <v>0</v>
      </c>
      <c r="J536" s="383"/>
      <c r="L536" s="63">
        <f t="shared" si="34"/>
        <v>0</v>
      </c>
      <c r="M536" s="64">
        <f t="shared" si="35"/>
        <v>0</v>
      </c>
      <c r="N536" s="11"/>
      <c r="O536" s="12"/>
      <c r="P536" s="13"/>
      <c r="Q536" s="14"/>
      <c r="R536" s="15"/>
      <c r="S536" s="15"/>
      <c r="T536" s="15"/>
    </row>
    <row r="537" spans="1:20" s="62" customFormat="1" ht="24.75" customHeight="1">
      <c r="A537" s="387" t="s">
        <v>134</v>
      </c>
      <c r="B537" s="388" t="s">
        <v>79</v>
      </c>
      <c r="C537" s="273"/>
      <c r="D537" s="273"/>
      <c r="E537" s="273"/>
      <c r="F537" s="273">
        <v>0</v>
      </c>
      <c r="G537" s="274">
        <f t="shared" si="33"/>
        <v>0</v>
      </c>
      <c r="H537" s="275">
        <f t="shared" si="32"/>
        <v>0</v>
      </c>
      <c r="I537" s="276">
        <v>0</v>
      </c>
      <c r="J537" s="277">
        <v>0</v>
      </c>
      <c r="L537" s="63">
        <f t="shared" si="34"/>
        <v>0</v>
      </c>
      <c r="M537" s="64">
        <f t="shared" si="35"/>
        <v>0</v>
      </c>
      <c r="N537" s="11"/>
      <c r="O537" s="12"/>
      <c r="P537" s="13"/>
      <c r="Q537" s="14"/>
      <c r="R537" s="15"/>
      <c r="S537" s="15"/>
      <c r="T537" s="15"/>
    </row>
    <row r="538" spans="1:20" s="62" customFormat="1" ht="24.75" customHeight="1">
      <c r="A538" s="387" t="s">
        <v>135</v>
      </c>
      <c r="B538" s="272"/>
      <c r="C538" s="273"/>
      <c r="D538" s="273"/>
      <c r="E538" s="273"/>
      <c r="F538" s="273">
        <v>0</v>
      </c>
      <c r="G538" s="274">
        <f t="shared" si="33"/>
        <v>0</v>
      </c>
      <c r="H538" s="275">
        <f t="shared" si="32"/>
        <v>0</v>
      </c>
      <c r="I538" s="276">
        <v>0</v>
      </c>
      <c r="J538" s="277"/>
      <c r="L538" s="63">
        <f t="shared" si="34"/>
        <v>0</v>
      </c>
      <c r="M538" s="64">
        <f t="shared" si="35"/>
        <v>0</v>
      </c>
      <c r="N538" s="11"/>
      <c r="O538" s="12"/>
      <c r="P538" s="13"/>
      <c r="Q538" s="14"/>
      <c r="R538" s="15"/>
      <c r="S538" s="15"/>
      <c r="T538" s="15"/>
    </row>
    <row r="539" spans="1:20" s="62" customFormat="1" ht="24.75" customHeight="1">
      <c r="A539" s="387"/>
      <c r="B539" s="388" t="s">
        <v>79</v>
      </c>
      <c r="C539" s="273"/>
      <c r="D539" s="273"/>
      <c r="E539" s="273"/>
      <c r="F539" s="273">
        <v>0</v>
      </c>
      <c r="G539" s="274">
        <f t="shared" si="33"/>
        <v>0</v>
      </c>
      <c r="H539" s="275">
        <f t="shared" si="32"/>
        <v>0</v>
      </c>
      <c r="I539" s="276">
        <v>0</v>
      </c>
      <c r="J539" s="277"/>
      <c r="L539" s="63">
        <f t="shared" si="34"/>
        <v>0</v>
      </c>
      <c r="M539" s="64">
        <f t="shared" si="35"/>
        <v>0</v>
      </c>
      <c r="N539" s="11"/>
      <c r="O539" s="12"/>
      <c r="P539" s="13"/>
      <c r="Q539" s="14"/>
      <c r="R539" s="15"/>
      <c r="S539" s="15"/>
      <c r="T539" s="15"/>
    </row>
    <row r="540" spans="1:20" s="62" customFormat="1" ht="24.75" customHeight="1">
      <c r="A540" s="387"/>
      <c r="B540" s="272"/>
      <c r="C540" s="273"/>
      <c r="D540" s="273"/>
      <c r="E540" s="273"/>
      <c r="F540" s="273">
        <v>0</v>
      </c>
      <c r="G540" s="274">
        <f t="shared" si="33"/>
        <v>0</v>
      </c>
      <c r="H540" s="275">
        <f t="shared" si="32"/>
        <v>0</v>
      </c>
      <c r="I540" s="276">
        <v>0</v>
      </c>
      <c r="J540" s="277"/>
      <c r="L540" s="63">
        <f t="shared" si="34"/>
        <v>0</v>
      </c>
      <c r="M540" s="64">
        <f t="shared" si="35"/>
        <v>0</v>
      </c>
      <c r="N540" s="11"/>
      <c r="O540" s="12"/>
      <c r="P540" s="13"/>
      <c r="Q540" s="14"/>
      <c r="R540" s="15"/>
      <c r="S540" s="15"/>
      <c r="T540" s="15"/>
    </row>
    <row r="541" spans="1:20" s="62" customFormat="1" ht="24.75" customHeight="1">
      <c r="A541" s="387"/>
      <c r="B541" s="388" t="s">
        <v>79</v>
      </c>
      <c r="C541" s="273">
        <v>0</v>
      </c>
      <c r="D541" s="273">
        <v>0</v>
      </c>
      <c r="E541" s="273">
        <v>0</v>
      </c>
      <c r="F541" s="273">
        <v>0</v>
      </c>
      <c r="G541" s="274">
        <f t="shared" si="33"/>
        <v>0</v>
      </c>
      <c r="H541" s="275">
        <f t="shared" si="32"/>
        <v>0</v>
      </c>
      <c r="I541" s="276">
        <v>0</v>
      </c>
      <c r="J541" s="277">
        <v>0</v>
      </c>
      <c r="L541" s="63">
        <f t="shared" si="34"/>
        <v>0</v>
      </c>
      <c r="M541" s="64">
        <f t="shared" si="35"/>
        <v>0</v>
      </c>
      <c r="N541" s="11"/>
      <c r="O541" s="12"/>
      <c r="P541" s="13"/>
      <c r="Q541" s="14"/>
      <c r="R541" s="15"/>
      <c r="S541" s="15"/>
      <c r="T541" s="15"/>
    </row>
    <row r="542" spans="1:20" s="62" customFormat="1" ht="24.75" customHeight="1">
      <c r="A542" s="387" t="s">
        <v>12</v>
      </c>
      <c r="B542" s="272"/>
      <c r="C542" s="273">
        <v>0</v>
      </c>
      <c r="D542" s="273">
        <v>0</v>
      </c>
      <c r="E542" s="273">
        <v>0</v>
      </c>
      <c r="F542" s="273">
        <v>0</v>
      </c>
      <c r="G542" s="274">
        <f t="shared" si="33"/>
        <v>0</v>
      </c>
      <c r="H542" s="275">
        <f t="shared" si="32"/>
        <v>0</v>
      </c>
      <c r="I542" s="276">
        <v>0</v>
      </c>
      <c r="J542" s="277">
        <v>0</v>
      </c>
      <c r="L542" s="63">
        <f t="shared" si="34"/>
        <v>0</v>
      </c>
      <c r="M542" s="64">
        <f t="shared" si="35"/>
        <v>0</v>
      </c>
      <c r="N542" s="11"/>
      <c r="O542" s="12"/>
      <c r="P542" s="13"/>
      <c r="Q542" s="14"/>
      <c r="R542" s="15"/>
      <c r="S542" s="15"/>
      <c r="T542" s="15"/>
    </row>
    <row r="543" spans="1:20" s="62" customFormat="1" ht="24.75" customHeight="1" thickBot="1">
      <c r="A543" s="387"/>
      <c r="B543" s="388" t="s">
        <v>79</v>
      </c>
      <c r="C543" s="273">
        <v>0</v>
      </c>
      <c r="D543" s="273">
        <v>0</v>
      </c>
      <c r="E543" s="273">
        <v>0</v>
      </c>
      <c r="F543" s="273">
        <v>0</v>
      </c>
      <c r="G543" s="274">
        <f t="shared" si="33"/>
        <v>0</v>
      </c>
      <c r="H543" s="275">
        <f t="shared" si="32"/>
        <v>0</v>
      </c>
      <c r="I543" s="276">
        <v>0</v>
      </c>
      <c r="J543" s="277">
        <v>0</v>
      </c>
      <c r="L543" s="63">
        <f t="shared" si="34"/>
        <v>0</v>
      </c>
      <c r="M543" s="64">
        <f t="shared" si="35"/>
        <v>0</v>
      </c>
      <c r="N543" s="11"/>
      <c r="O543" s="12"/>
      <c r="P543" s="13"/>
      <c r="Q543" s="14"/>
      <c r="R543" s="15"/>
      <c r="S543" s="15"/>
      <c r="T543" s="15"/>
    </row>
    <row r="544" spans="1:20" s="62" customFormat="1" ht="24.75" customHeight="1">
      <c r="A544" s="308" t="s">
        <v>136</v>
      </c>
      <c r="B544" s="389"/>
      <c r="C544" s="390">
        <v>0</v>
      </c>
      <c r="D544" s="390">
        <v>0</v>
      </c>
      <c r="E544" s="390">
        <v>0</v>
      </c>
      <c r="F544" s="390">
        <v>0</v>
      </c>
      <c r="G544" s="391">
        <f t="shared" si="33"/>
        <v>0</v>
      </c>
      <c r="H544" s="392">
        <f t="shared" si="32"/>
        <v>0</v>
      </c>
      <c r="I544" s="382">
        <v>0</v>
      </c>
      <c r="J544" s="383">
        <v>0</v>
      </c>
      <c r="L544" s="63">
        <f t="shared" si="34"/>
        <v>0</v>
      </c>
      <c r="M544" s="64">
        <f t="shared" si="35"/>
        <v>0</v>
      </c>
      <c r="N544" s="11"/>
      <c r="O544" s="12"/>
      <c r="P544" s="13"/>
      <c r="Q544" s="14"/>
      <c r="R544" s="15"/>
      <c r="S544" s="15"/>
      <c r="T544" s="15"/>
    </row>
    <row r="545" spans="1:20" s="62" customFormat="1" ht="24.75" customHeight="1">
      <c r="A545" s="387" t="s">
        <v>137</v>
      </c>
      <c r="B545" s="388" t="s">
        <v>79</v>
      </c>
      <c r="C545" s="273">
        <v>0</v>
      </c>
      <c r="D545" s="273">
        <v>0</v>
      </c>
      <c r="E545" s="273">
        <v>0</v>
      </c>
      <c r="F545" s="273">
        <v>0</v>
      </c>
      <c r="G545" s="274">
        <f t="shared" si="33"/>
        <v>0</v>
      </c>
      <c r="H545" s="275">
        <f t="shared" si="32"/>
        <v>0</v>
      </c>
      <c r="I545" s="276">
        <v>0</v>
      </c>
      <c r="J545" s="277">
        <v>0</v>
      </c>
      <c r="L545" s="63">
        <f t="shared" si="34"/>
        <v>0</v>
      </c>
      <c r="M545" s="64">
        <f t="shared" si="35"/>
        <v>0</v>
      </c>
      <c r="N545" s="11"/>
      <c r="O545" s="12"/>
      <c r="P545" s="13"/>
      <c r="Q545" s="14"/>
      <c r="R545" s="15"/>
      <c r="S545" s="15"/>
      <c r="T545" s="15"/>
    </row>
    <row r="546" spans="1:20" s="62" customFormat="1" ht="24.75" customHeight="1">
      <c r="A546" s="387" t="s">
        <v>135</v>
      </c>
      <c r="B546" s="272"/>
      <c r="C546" s="273">
        <v>0</v>
      </c>
      <c r="D546" s="273">
        <v>0</v>
      </c>
      <c r="E546" s="273">
        <v>0</v>
      </c>
      <c r="F546" s="273">
        <v>0</v>
      </c>
      <c r="G546" s="274">
        <f t="shared" si="33"/>
        <v>0</v>
      </c>
      <c r="H546" s="275"/>
      <c r="I546" s="276">
        <v>0</v>
      </c>
      <c r="J546" s="277">
        <v>0</v>
      </c>
      <c r="L546" s="63">
        <f t="shared" si="34"/>
        <v>0</v>
      </c>
      <c r="M546" s="64">
        <f t="shared" si="35"/>
        <v>0</v>
      </c>
      <c r="N546" s="11"/>
      <c r="O546" s="12"/>
      <c r="P546" s="13"/>
      <c r="Q546" s="14"/>
      <c r="R546" s="15"/>
      <c r="S546" s="15"/>
      <c r="T546" s="15"/>
    </row>
    <row r="547" spans="1:20" s="62" customFormat="1" ht="24.75" customHeight="1">
      <c r="A547" s="387"/>
      <c r="B547" s="388" t="s">
        <v>79</v>
      </c>
      <c r="C547" s="273">
        <v>0</v>
      </c>
      <c r="D547" s="273">
        <v>0</v>
      </c>
      <c r="E547" s="273">
        <v>0</v>
      </c>
      <c r="F547" s="273">
        <v>0</v>
      </c>
      <c r="G547" s="274">
        <f t="shared" si="33"/>
        <v>0</v>
      </c>
      <c r="H547" s="275">
        <f t="shared" si="32"/>
        <v>0</v>
      </c>
      <c r="I547" s="276">
        <v>0</v>
      </c>
      <c r="J547" s="277">
        <v>0</v>
      </c>
      <c r="L547" s="63">
        <f t="shared" si="34"/>
        <v>0</v>
      </c>
      <c r="M547" s="64">
        <f t="shared" si="35"/>
        <v>0</v>
      </c>
      <c r="N547" s="11"/>
      <c r="O547" s="12"/>
      <c r="P547" s="13"/>
      <c r="Q547" s="14"/>
      <c r="R547" s="15"/>
      <c r="S547" s="15"/>
      <c r="T547" s="15"/>
    </row>
    <row r="548" spans="1:20" s="62" customFormat="1" ht="24.75" customHeight="1">
      <c r="A548" s="387" t="s">
        <v>12</v>
      </c>
      <c r="B548" s="272"/>
      <c r="C548" s="273">
        <v>0</v>
      </c>
      <c r="D548" s="273">
        <v>0</v>
      </c>
      <c r="E548" s="273">
        <v>0</v>
      </c>
      <c r="F548" s="273">
        <v>0</v>
      </c>
      <c r="G548" s="274">
        <f t="shared" si="33"/>
        <v>0</v>
      </c>
      <c r="H548" s="275">
        <f t="shared" si="32"/>
        <v>0</v>
      </c>
      <c r="I548" s="276">
        <v>0</v>
      </c>
      <c r="J548" s="277">
        <v>0</v>
      </c>
      <c r="L548" s="63">
        <f t="shared" si="34"/>
        <v>0</v>
      </c>
      <c r="M548" s="64">
        <f t="shared" si="35"/>
        <v>0</v>
      </c>
      <c r="N548" s="11"/>
      <c r="O548" s="12"/>
      <c r="P548" s="13"/>
      <c r="Q548" s="14"/>
      <c r="R548" s="15"/>
      <c r="S548" s="15"/>
      <c r="T548" s="15"/>
    </row>
    <row r="549" spans="1:20" s="62" customFormat="1" ht="24.75" customHeight="1">
      <c r="A549" s="387"/>
      <c r="B549" s="388" t="s">
        <v>79</v>
      </c>
      <c r="C549" s="273">
        <v>0</v>
      </c>
      <c r="D549" s="273">
        <v>0</v>
      </c>
      <c r="E549" s="273">
        <v>0</v>
      </c>
      <c r="F549" s="273">
        <v>0</v>
      </c>
      <c r="G549" s="274">
        <f t="shared" si="33"/>
        <v>0</v>
      </c>
      <c r="H549" s="275">
        <f t="shared" si="32"/>
        <v>0</v>
      </c>
      <c r="I549" s="276">
        <v>0</v>
      </c>
      <c r="J549" s="277">
        <v>0</v>
      </c>
      <c r="L549" s="63">
        <f t="shared" si="34"/>
        <v>0</v>
      </c>
      <c r="M549" s="64">
        <f t="shared" si="35"/>
        <v>0</v>
      </c>
      <c r="N549" s="11"/>
      <c r="O549" s="12"/>
      <c r="P549" s="13"/>
      <c r="Q549" s="14"/>
      <c r="R549" s="15"/>
      <c r="S549" s="15"/>
      <c r="T549" s="15"/>
    </row>
    <row r="550" spans="1:20" s="62" customFormat="1" ht="24.75" customHeight="1">
      <c r="A550" s="387"/>
      <c r="B550" s="272"/>
      <c r="C550" s="273">
        <v>0</v>
      </c>
      <c r="D550" s="273">
        <v>0</v>
      </c>
      <c r="E550" s="273">
        <v>0</v>
      </c>
      <c r="F550" s="273">
        <v>0</v>
      </c>
      <c r="G550" s="274">
        <f t="shared" si="33"/>
        <v>0</v>
      </c>
      <c r="H550" s="275">
        <f t="shared" si="32"/>
        <v>0</v>
      </c>
      <c r="I550" s="276">
        <v>0</v>
      </c>
      <c r="J550" s="277">
        <v>0</v>
      </c>
      <c r="L550" s="63">
        <f t="shared" si="34"/>
        <v>0</v>
      </c>
      <c r="M550" s="64">
        <f t="shared" si="35"/>
        <v>0</v>
      </c>
      <c r="N550" s="11"/>
      <c r="O550" s="12"/>
      <c r="P550" s="13"/>
      <c r="Q550" s="14"/>
      <c r="R550" s="15"/>
      <c r="S550" s="15"/>
      <c r="T550" s="15"/>
    </row>
    <row r="551" spans="1:20" s="62" customFormat="1" ht="24.75" customHeight="1" thickBot="1">
      <c r="A551" s="398"/>
      <c r="B551" s="399" t="s">
        <v>79</v>
      </c>
      <c r="C551" s="282">
        <v>0</v>
      </c>
      <c r="D551" s="282">
        <v>0</v>
      </c>
      <c r="E551" s="282">
        <v>0</v>
      </c>
      <c r="F551" s="282">
        <v>0</v>
      </c>
      <c r="G551" s="283">
        <f t="shared" si="33"/>
        <v>0</v>
      </c>
      <c r="H551" s="284">
        <f t="shared" si="32"/>
        <v>0</v>
      </c>
      <c r="I551" s="285">
        <v>0</v>
      </c>
      <c r="J551" s="286">
        <v>0</v>
      </c>
      <c r="L551" s="63">
        <f t="shared" si="34"/>
        <v>0</v>
      </c>
      <c r="M551" s="64">
        <f t="shared" si="35"/>
        <v>0</v>
      </c>
      <c r="N551" s="11"/>
      <c r="O551" s="12"/>
      <c r="P551" s="13"/>
      <c r="Q551" s="14"/>
      <c r="R551" s="15"/>
      <c r="S551" s="15"/>
      <c r="T551" s="15"/>
    </row>
    <row r="552" spans="1:20" s="62" customFormat="1" ht="24.75" customHeight="1" thickBot="1" thickTop="1">
      <c r="A552" s="287" t="s">
        <v>43</v>
      </c>
      <c r="B552" s="160"/>
      <c r="C552" s="160"/>
      <c r="D552" s="160"/>
      <c r="E552" s="160"/>
      <c r="F552" s="160"/>
      <c r="G552" s="249" t="s">
        <v>24</v>
      </c>
      <c r="H552" s="288">
        <f>SUM(H526:H551)</f>
        <v>0</v>
      </c>
      <c r="I552" s="160"/>
      <c r="J552" s="21"/>
      <c r="L552" s="63"/>
      <c r="M552" s="64"/>
      <c r="N552" s="11"/>
      <c r="O552" s="12"/>
      <c r="P552" s="13"/>
      <c r="Q552" s="14"/>
      <c r="R552" s="15"/>
      <c r="S552" s="15"/>
      <c r="T552" s="15"/>
    </row>
    <row r="553" spans="1:20" s="62" customFormat="1" ht="24.75" customHeight="1" thickTop="1">
      <c r="A553" s="289" t="s">
        <v>44</v>
      </c>
      <c r="B553" s="102"/>
      <c r="C553" s="101"/>
      <c r="D553" s="101"/>
      <c r="E553" s="101"/>
      <c r="F553" s="101"/>
      <c r="G553" s="101"/>
      <c r="H553" s="122"/>
      <c r="I553" s="102"/>
      <c r="J553" s="113"/>
      <c r="L553" s="63"/>
      <c r="M553" s="64"/>
      <c r="N553" s="11"/>
      <c r="O553" s="12"/>
      <c r="P553" s="13"/>
      <c r="Q553" s="14"/>
      <c r="R553" s="15"/>
      <c r="S553" s="15"/>
      <c r="T553" s="15"/>
    </row>
    <row r="554" spans="1:20" s="62" customFormat="1" ht="24.75" customHeight="1">
      <c r="A554" s="289"/>
      <c r="B554" s="102"/>
      <c r="C554" s="101"/>
      <c r="D554" s="101"/>
      <c r="E554" s="101"/>
      <c r="F554" s="101"/>
      <c r="G554" s="101"/>
      <c r="H554" s="122"/>
      <c r="I554" s="102"/>
      <c r="J554" s="113"/>
      <c r="L554" s="63"/>
      <c r="M554" s="64"/>
      <c r="N554" s="11"/>
      <c r="O554" s="12"/>
      <c r="P554" s="13"/>
      <c r="Q554" s="14"/>
      <c r="R554" s="15"/>
      <c r="S554" s="15"/>
      <c r="T554" s="15"/>
    </row>
    <row r="555" spans="1:20" s="62" customFormat="1" ht="24.75" customHeight="1" thickBot="1">
      <c r="A555" s="290"/>
      <c r="B555" s="181"/>
      <c r="C555" s="180"/>
      <c r="D555" s="180"/>
      <c r="E555" s="180"/>
      <c r="F555" s="180"/>
      <c r="G555" s="180"/>
      <c r="H555" s="252"/>
      <c r="I555" s="181"/>
      <c r="J555" s="182"/>
      <c r="L555" s="63"/>
      <c r="M555" s="64"/>
      <c r="N555" s="11"/>
      <c r="O555" s="12"/>
      <c r="P555" s="13"/>
      <c r="Q555" s="14"/>
      <c r="R555" s="15"/>
      <c r="S555" s="15"/>
      <c r="T555" s="15"/>
    </row>
    <row r="556" spans="1:20" s="62" customFormat="1" ht="12" customHeight="1" thickBot="1" thickTop="1">
      <c r="A556" s="291"/>
      <c r="B556" s="8"/>
      <c r="C556" s="8"/>
      <c r="D556" s="8"/>
      <c r="E556" s="8"/>
      <c r="F556" s="8"/>
      <c r="G556" s="8"/>
      <c r="H556" s="373"/>
      <c r="I556" s="292"/>
      <c r="J556" s="292"/>
      <c r="L556" s="63"/>
      <c r="M556" s="64"/>
      <c r="N556" s="11"/>
      <c r="O556" s="12"/>
      <c r="P556" s="13"/>
      <c r="Q556" s="14"/>
      <c r="R556" s="15"/>
      <c r="S556" s="15"/>
      <c r="T556" s="15"/>
    </row>
    <row r="557" spans="1:20" s="62" customFormat="1" ht="24.75" customHeight="1" thickTop="1">
      <c r="A557" s="212" t="s">
        <v>1</v>
      </c>
      <c r="B557" s="60"/>
      <c r="C557" s="4"/>
      <c r="D557" s="213" t="s">
        <v>138</v>
      </c>
      <c r="E557" s="60"/>
      <c r="F557" s="60"/>
      <c r="G557" s="60"/>
      <c r="H557" s="60"/>
      <c r="I557" s="6"/>
      <c r="J557" s="61" t="s">
        <v>139</v>
      </c>
      <c r="L557" s="63"/>
      <c r="M557" s="64"/>
      <c r="N557" s="11"/>
      <c r="O557" s="12"/>
      <c r="P557" s="13"/>
      <c r="Q557" s="14"/>
      <c r="R557" s="15"/>
      <c r="S557" s="15"/>
      <c r="T557" s="15"/>
    </row>
    <row r="558" spans="1:20" s="62" customFormat="1" ht="14.25" customHeight="1">
      <c r="A558" s="214"/>
      <c r="B558" s="112"/>
      <c r="C558" s="254" t="s">
        <v>27</v>
      </c>
      <c r="D558" s="186" t="s">
        <v>28</v>
      </c>
      <c r="E558" s="186"/>
      <c r="F558" s="186" t="s">
        <v>29</v>
      </c>
      <c r="G558" s="186"/>
      <c r="H558" s="255"/>
      <c r="I558" s="256" t="s">
        <v>30</v>
      </c>
      <c r="J558" s="27"/>
      <c r="L558" s="63"/>
      <c r="M558" s="64"/>
      <c r="N558" s="11"/>
      <c r="O558" s="12"/>
      <c r="P558" s="13"/>
      <c r="Q558" s="14"/>
      <c r="R558" s="15"/>
      <c r="S558" s="15"/>
      <c r="T558" s="15"/>
    </row>
    <row r="559" spans="1:20" s="62" customFormat="1" ht="11.25" customHeight="1">
      <c r="A559" s="214"/>
      <c r="B559" s="215" t="s">
        <v>31</v>
      </c>
      <c r="C559" s="257" t="s">
        <v>32</v>
      </c>
      <c r="D559" s="257" t="s">
        <v>33</v>
      </c>
      <c r="E559" s="257" t="s">
        <v>33</v>
      </c>
      <c r="F559" s="257" t="s">
        <v>33</v>
      </c>
      <c r="G559" s="257" t="s">
        <v>17</v>
      </c>
      <c r="H559" s="257" t="s">
        <v>17</v>
      </c>
      <c r="I559" s="258">
        <v>1</v>
      </c>
      <c r="J559" s="259">
        <v>2</v>
      </c>
      <c r="L559" s="63"/>
      <c r="M559" s="64"/>
      <c r="N559" s="11"/>
      <c r="O559" s="12"/>
      <c r="P559" s="13"/>
      <c r="Q559" s="14"/>
      <c r="R559" s="15"/>
      <c r="S559" s="15"/>
      <c r="T559" s="15"/>
    </row>
    <row r="560" spans="1:20" s="62" customFormat="1" ht="13.5" thickBot="1">
      <c r="A560" s="216" t="s">
        <v>12</v>
      </c>
      <c r="B560" s="181" t="s">
        <v>12</v>
      </c>
      <c r="C560" s="260" t="s">
        <v>8</v>
      </c>
      <c r="D560" s="260" t="s">
        <v>34</v>
      </c>
      <c r="E560" s="260" t="s">
        <v>34</v>
      </c>
      <c r="F560" s="260" t="s">
        <v>34</v>
      </c>
      <c r="G560" s="260" t="s">
        <v>34</v>
      </c>
      <c r="H560" s="261" t="s">
        <v>8</v>
      </c>
      <c r="I560" s="262"/>
      <c r="J560" s="263"/>
      <c r="L560" s="63"/>
      <c r="M560" s="64"/>
      <c r="N560" s="11"/>
      <c r="O560" s="12"/>
      <c r="P560" s="13"/>
      <c r="Q560" s="14"/>
      <c r="R560" s="15"/>
      <c r="S560" s="15"/>
      <c r="T560" s="15"/>
    </row>
    <row r="561" spans="1:20" s="62" customFormat="1" ht="24.75" customHeight="1" thickTop="1">
      <c r="A561" s="296" t="s">
        <v>40</v>
      </c>
      <c r="B561" s="273"/>
      <c r="C561" s="266"/>
      <c r="D561" s="266"/>
      <c r="E561" s="266"/>
      <c r="F561" s="266"/>
      <c r="G561" s="267">
        <f aca="true" t="shared" si="36" ref="G561:G586">SUM(D561:F561)</f>
        <v>0</v>
      </c>
      <c r="H561" s="268">
        <f aca="true" t="shared" si="37" ref="H561:H586">C561*G561</f>
        <v>0</v>
      </c>
      <c r="I561" s="269">
        <v>0</v>
      </c>
      <c r="J561" s="270"/>
      <c r="L561" s="63">
        <f>I561*H561</f>
        <v>0</v>
      </c>
      <c r="M561" s="64">
        <f>J561*H561</f>
        <v>0</v>
      </c>
      <c r="N561" s="11"/>
      <c r="O561" s="12"/>
      <c r="P561" s="13"/>
      <c r="Q561" s="14"/>
      <c r="R561" s="15"/>
      <c r="S561" s="15"/>
      <c r="T561" s="15"/>
    </row>
    <row r="562" spans="1:20" s="62" customFormat="1" ht="25.5" customHeight="1">
      <c r="A562" s="387" t="s">
        <v>12</v>
      </c>
      <c r="B562" s="388" t="s">
        <v>79</v>
      </c>
      <c r="C562" s="273"/>
      <c r="D562" s="273">
        <v>0</v>
      </c>
      <c r="E562" s="273">
        <v>0</v>
      </c>
      <c r="F562" s="273">
        <v>0</v>
      </c>
      <c r="G562" s="274">
        <f t="shared" si="36"/>
        <v>0</v>
      </c>
      <c r="H562" s="275">
        <f t="shared" si="37"/>
        <v>0</v>
      </c>
      <c r="I562" s="276">
        <v>0</v>
      </c>
      <c r="J562" s="277">
        <v>0</v>
      </c>
      <c r="L562" s="63">
        <f aca="true" t="shared" si="38" ref="L562:L586">I562*H562</f>
        <v>0</v>
      </c>
      <c r="M562" s="64">
        <f aca="true" t="shared" si="39" ref="M562:M586">J562*H562</f>
        <v>0</v>
      </c>
      <c r="N562" s="11"/>
      <c r="O562" s="12"/>
      <c r="P562" s="13"/>
      <c r="Q562" s="14"/>
      <c r="R562" s="15"/>
      <c r="S562" s="15"/>
      <c r="T562" s="15"/>
    </row>
    <row r="563" spans="1:20" s="62" customFormat="1" ht="24.75" customHeight="1">
      <c r="A563" s="387" t="s">
        <v>12</v>
      </c>
      <c r="B563" s="272" t="s">
        <v>12</v>
      </c>
      <c r="C563" s="273">
        <v>0</v>
      </c>
      <c r="D563" s="273">
        <v>0</v>
      </c>
      <c r="E563" s="273">
        <v>0</v>
      </c>
      <c r="F563" s="273">
        <v>0</v>
      </c>
      <c r="G563" s="274">
        <f t="shared" si="36"/>
        <v>0</v>
      </c>
      <c r="H563" s="275">
        <f t="shared" si="37"/>
        <v>0</v>
      </c>
      <c r="I563" s="276">
        <v>0</v>
      </c>
      <c r="J563" s="277">
        <v>0</v>
      </c>
      <c r="L563" s="63">
        <f t="shared" si="38"/>
        <v>0</v>
      </c>
      <c r="M563" s="64">
        <f t="shared" si="39"/>
        <v>0</v>
      </c>
      <c r="N563" s="11"/>
      <c r="O563" s="12"/>
      <c r="P563" s="13"/>
      <c r="Q563" s="14"/>
      <c r="R563" s="15"/>
      <c r="S563" s="15"/>
      <c r="T563" s="15"/>
    </row>
    <row r="564" spans="1:20" s="62" customFormat="1" ht="24.75" customHeight="1" thickBot="1">
      <c r="A564" s="387"/>
      <c r="B564" s="388" t="s">
        <v>79</v>
      </c>
      <c r="C564" s="273">
        <v>0</v>
      </c>
      <c r="D564" s="273">
        <v>0</v>
      </c>
      <c r="E564" s="273">
        <v>0</v>
      </c>
      <c r="F564" s="273">
        <v>0</v>
      </c>
      <c r="G564" s="274">
        <f t="shared" si="36"/>
        <v>0</v>
      </c>
      <c r="H564" s="275">
        <f t="shared" si="37"/>
        <v>0</v>
      </c>
      <c r="I564" s="276">
        <v>0</v>
      </c>
      <c r="J564" s="277">
        <v>0</v>
      </c>
      <c r="L564" s="63">
        <f t="shared" si="38"/>
        <v>0</v>
      </c>
      <c r="M564" s="64">
        <f t="shared" si="39"/>
        <v>0</v>
      </c>
      <c r="N564" s="11"/>
      <c r="O564" s="12"/>
      <c r="P564" s="13"/>
      <c r="Q564" s="14"/>
      <c r="R564" s="15"/>
      <c r="S564" s="15"/>
      <c r="T564" s="15"/>
    </row>
    <row r="565" spans="1:20" s="62" customFormat="1" ht="24.75" customHeight="1">
      <c r="A565" s="308" t="s">
        <v>135</v>
      </c>
      <c r="B565" s="389"/>
      <c r="C565" s="390">
        <v>0</v>
      </c>
      <c r="D565" s="390">
        <v>0</v>
      </c>
      <c r="E565" s="390">
        <v>0</v>
      </c>
      <c r="F565" s="390">
        <v>0</v>
      </c>
      <c r="G565" s="391">
        <f t="shared" si="36"/>
        <v>0</v>
      </c>
      <c r="H565" s="392">
        <f t="shared" si="37"/>
        <v>0</v>
      </c>
      <c r="I565" s="382">
        <v>0</v>
      </c>
      <c r="J565" s="383">
        <v>0</v>
      </c>
      <c r="L565" s="63">
        <f t="shared" si="38"/>
        <v>0</v>
      </c>
      <c r="M565" s="64">
        <f t="shared" si="39"/>
        <v>0</v>
      </c>
      <c r="N565" s="11"/>
      <c r="O565" s="12"/>
      <c r="P565" s="13"/>
      <c r="Q565" s="14"/>
      <c r="R565" s="15"/>
      <c r="S565" s="15"/>
      <c r="T565" s="15"/>
    </row>
    <row r="566" spans="1:20" s="62" customFormat="1" ht="24.75" customHeight="1">
      <c r="A566" s="387" t="s">
        <v>12</v>
      </c>
      <c r="B566" s="388" t="s">
        <v>79</v>
      </c>
      <c r="C566" s="273">
        <v>0</v>
      </c>
      <c r="D566" s="273">
        <v>0</v>
      </c>
      <c r="E566" s="273">
        <v>0</v>
      </c>
      <c r="F566" s="273">
        <v>0</v>
      </c>
      <c r="G566" s="274">
        <f t="shared" si="36"/>
        <v>0</v>
      </c>
      <c r="H566" s="275">
        <f t="shared" si="37"/>
        <v>0</v>
      </c>
      <c r="I566" s="276">
        <v>0</v>
      </c>
      <c r="J566" s="277">
        <v>0</v>
      </c>
      <c r="L566" s="63">
        <f t="shared" si="38"/>
        <v>0</v>
      </c>
      <c r="M566" s="64">
        <f t="shared" si="39"/>
        <v>0</v>
      </c>
      <c r="N566" s="11"/>
      <c r="O566" s="12"/>
      <c r="P566" s="13"/>
      <c r="Q566" s="14"/>
      <c r="R566" s="15"/>
      <c r="S566" s="15"/>
      <c r="T566" s="15"/>
    </row>
    <row r="567" spans="1:20" s="62" customFormat="1" ht="24.75" customHeight="1">
      <c r="A567" s="387" t="s">
        <v>12</v>
      </c>
      <c r="B567" s="272"/>
      <c r="C567" s="273">
        <v>0</v>
      </c>
      <c r="D567" s="273">
        <v>0</v>
      </c>
      <c r="E567" s="273">
        <v>0</v>
      </c>
      <c r="F567" s="273">
        <v>0</v>
      </c>
      <c r="G567" s="274">
        <f t="shared" si="36"/>
        <v>0</v>
      </c>
      <c r="H567" s="275">
        <f t="shared" si="37"/>
        <v>0</v>
      </c>
      <c r="I567" s="276">
        <v>0</v>
      </c>
      <c r="J567" s="277">
        <v>0</v>
      </c>
      <c r="L567" s="63">
        <f t="shared" si="38"/>
        <v>0</v>
      </c>
      <c r="M567" s="64">
        <f t="shared" si="39"/>
        <v>0</v>
      </c>
      <c r="N567" s="11"/>
      <c r="O567" s="12"/>
      <c r="P567" s="13"/>
      <c r="Q567" s="14"/>
      <c r="R567" s="15"/>
      <c r="S567" s="15"/>
      <c r="T567" s="15"/>
    </row>
    <row r="568" spans="1:20" s="62" customFormat="1" ht="24.75" customHeight="1" thickBot="1">
      <c r="A568" s="387"/>
      <c r="B568" s="388" t="s">
        <v>79</v>
      </c>
      <c r="C568" s="273">
        <v>0</v>
      </c>
      <c r="D568" s="273">
        <v>0</v>
      </c>
      <c r="E568" s="273">
        <v>0</v>
      </c>
      <c r="F568" s="273">
        <v>0</v>
      </c>
      <c r="G568" s="274">
        <f t="shared" si="36"/>
        <v>0</v>
      </c>
      <c r="H568" s="275">
        <f t="shared" si="37"/>
        <v>0</v>
      </c>
      <c r="I568" s="276">
        <v>0</v>
      </c>
      <c r="J568" s="277">
        <v>0</v>
      </c>
      <c r="L568" s="63">
        <f t="shared" si="38"/>
        <v>0</v>
      </c>
      <c r="M568" s="64">
        <f t="shared" si="39"/>
        <v>0</v>
      </c>
      <c r="N568" s="11"/>
      <c r="O568" s="12"/>
      <c r="P568" s="13"/>
      <c r="Q568" s="14"/>
      <c r="R568" s="15"/>
      <c r="S568" s="15"/>
      <c r="T568" s="15"/>
    </row>
    <row r="569" spans="1:20" s="62" customFormat="1" ht="24.75" customHeight="1">
      <c r="A569" s="308" t="s">
        <v>140</v>
      </c>
      <c r="B569" s="389"/>
      <c r="C569" s="390"/>
      <c r="D569" s="390"/>
      <c r="E569" s="390"/>
      <c r="F569" s="390"/>
      <c r="G569" s="391">
        <f>SUM(D569:F569)</f>
        <v>0</v>
      </c>
      <c r="H569" s="392">
        <f t="shared" si="37"/>
        <v>0</v>
      </c>
      <c r="I569" s="382">
        <v>0</v>
      </c>
      <c r="J569" s="383"/>
      <c r="L569" s="63">
        <f t="shared" si="38"/>
        <v>0</v>
      </c>
      <c r="M569" s="64">
        <f t="shared" si="39"/>
        <v>0</v>
      </c>
      <c r="N569" s="11"/>
      <c r="O569" s="12"/>
      <c r="P569" s="13"/>
      <c r="Q569" s="14"/>
      <c r="R569" s="15"/>
      <c r="S569" s="15"/>
      <c r="T569" s="15"/>
    </row>
    <row r="570" spans="1:20" s="62" customFormat="1" ht="24.75" customHeight="1">
      <c r="A570" s="387"/>
      <c r="B570" s="388" t="s">
        <v>79</v>
      </c>
      <c r="C570" s="273">
        <v>0</v>
      </c>
      <c r="D570" s="273">
        <v>0</v>
      </c>
      <c r="E570" s="273">
        <v>0</v>
      </c>
      <c r="F570" s="273">
        <v>0</v>
      </c>
      <c r="G570" s="274">
        <f t="shared" si="36"/>
        <v>0</v>
      </c>
      <c r="H570" s="275">
        <f t="shared" si="37"/>
        <v>0</v>
      </c>
      <c r="I570" s="276">
        <v>0</v>
      </c>
      <c r="J570" s="277">
        <v>0</v>
      </c>
      <c r="L570" s="63">
        <f t="shared" si="38"/>
        <v>0</v>
      </c>
      <c r="M570" s="64">
        <f t="shared" si="39"/>
        <v>0</v>
      </c>
      <c r="N570" s="11"/>
      <c r="O570" s="12"/>
      <c r="P570" s="13"/>
      <c r="Q570" s="14"/>
      <c r="R570" s="15"/>
      <c r="S570" s="15"/>
      <c r="T570" s="15"/>
    </row>
    <row r="571" spans="1:20" s="62" customFormat="1" ht="24.75" customHeight="1">
      <c r="A571" s="387" t="s">
        <v>12</v>
      </c>
      <c r="B571" s="272"/>
      <c r="C571" s="273">
        <v>0</v>
      </c>
      <c r="D571" s="273">
        <v>0</v>
      </c>
      <c r="E571" s="273">
        <v>0</v>
      </c>
      <c r="F571" s="273">
        <v>0</v>
      </c>
      <c r="G571" s="274">
        <f t="shared" si="36"/>
        <v>0</v>
      </c>
      <c r="H571" s="275">
        <f t="shared" si="37"/>
        <v>0</v>
      </c>
      <c r="I571" s="276">
        <v>0</v>
      </c>
      <c r="J571" s="277">
        <v>0</v>
      </c>
      <c r="L571" s="63">
        <f t="shared" si="38"/>
        <v>0</v>
      </c>
      <c r="M571" s="64">
        <f t="shared" si="39"/>
        <v>0</v>
      </c>
      <c r="N571" s="11"/>
      <c r="O571" s="12"/>
      <c r="P571" s="13"/>
      <c r="Q571" s="14"/>
      <c r="R571" s="15"/>
      <c r="S571" s="15"/>
      <c r="T571" s="15"/>
    </row>
    <row r="572" spans="1:20" s="62" customFormat="1" ht="24.75" customHeight="1" thickBot="1">
      <c r="A572" s="387"/>
      <c r="B572" s="388" t="s">
        <v>79</v>
      </c>
      <c r="C572" s="273">
        <v>0</v>
      </c>
      <c r="D572" s="273">
        <v>0</v>
      </c>
      <c r="E572" s="273">
        <v>0</v>
      </c>
      <c r="F572" s="273">
        <v>0</v>
      </c>
      <c r="G572" s="274">
        <f t="shared" si="36"/>
        <v>0</v>
      </c>
      <c r="H572" s="275">
        <f t="shared" si="37"/>
        <v>0</v>
      </c>
      <c r="I572" s="276">
        <v>0</v>
      </c>
      <c r="J572" s="277">
        <v>0</v>
      </c>
      <c r="L572" s="63">
        <f t="shared" si="38"/>
        <v>0</v>
      </c>
      <c r="M572" s="64">
        <f t="shared" si="39"/>
        <v>0</v>
      </c>
      <c r="N572" s="11"/>
      <c r="O572" s="12"/>
      <c r="P572" s="13"/>
      <c r="Q572" s="14"/>
      <c r="R572" s="15"/>
      <c r="S572" s="15"/>
      <c r="T572" s="15"/>
    </row>
    <row r="573" spans="1:20" s="62" customFormat="1" ht="24.75" customHeight="1">
      <c r="A573" s="308" t="s">
        <v>141</v>
      </c>
      <c r="B573" s="389"/>
      <c r="C573" s="390">
        <v>0</v>
      </c>
      <c r="D573" s="390">
        <v>0</v>
      </c>
      <c r="E573" s="390">
        <v>0</v>
      </c>
      <c r="F573" s="390">
        <v>0</v>
      </c>
      <c r="G573" s="391">
        <f t="shared" si="36"/>
        <v>0</v>
      </c>
      <c r="H573" s="392">
        <f t="shared" si="37"/>
        <v>0</v>
      </c>
      <c r="I573" s="382">
        <v>0</v>
      </c>
      <c r="J573" s="383">
        <v>0</v>
      </c>
      <c r="L573" s="63">
        <f t="shared" si="38"/>
        <v>0</v>
      </c>
      <c r="M573" s="64">
        <f t="shared" si="39"/>
        <v>0</v>
      </c>
      <c r="N573" s="11"/>
      <c r="O573" s="12"/>
      <c r="P573" s="13"/>
      <c r="Q573" s="14"/>
      <c r="R573" s="15"/>
      <c r="S573" s="15"/>
      <c r="T573" s="15"/>
    </row>
    <row r="574" spans="1:20" s="62" customFormat="1" ht="24.75" customHeight="1">
      <c r="A574" s="387" t="s">
        <v>12</v>
      </c>
      <c r="B574" s="388" t="s">
        <v>79</v>
      </c>
      <c r="C574" s="273">
        <v>0</v>
      </c>
      <c r="D574" s="273">
        <v>0</v>
      </c>
      <c r="E574" s="273">
        <v>0</v>
      </c>
      <c r="F574" s="273">
        <v>0</v>
      </c>
      <c r="G574" s="274">
        <f t="shared" si="36"/>
        <v>0</v>
      </c>
      <c r="H574" s="275">
        <f t="shared" si="37"/>
        <v>0</v>
      </c>
      <c r="I574" s="276">
        <v>0</v>
      </c>
      <c r="J574" s="277">
        <v>0</v>
      </c>
      <c r="L574" s="63">
        <f t="shared" si="38"/>
        <v>0</v>
      </c>
      <c r="M574" s="64">
        <f t="shared" si="39"/>
        <v>0</v>
      </c>
      <c r="N574" s="11"/>
      <c r="O574" s="12"/>
      <c r="P574" s="13"/>
      <c r="Q574" s="14"/>
      <c r="R574" s="15"/>
      <c r="S574" s="15"/>
      <c r="T574" s="15"/>
    </row>
    <row r="575" spans="1:20" s="62" customFormat="1" ht="24.75" customHeight="1">
      <c r="A575" s="387"/>
      <c r="B575" s="272"/>
      <c r="C575" s="273">
        <v>0</v>
      </c>
      <c r="D575" s="273">
        <v>0</v>
      </c>
      <c r="E575" s="273">
        <v>0</v>
      </c>
      <c r="F575" s="273">
        <v>0</v>
      </c>
      <c r="G575" s="274">
        <f t="shared" si="36"/>
        <v>0</v>
      </c>
      <c r="H575" s="275">
        <f t="shared" si="37"/>
        <v>0</v>
      </c>
      <c r="I575" s="276">
        <v>0</v>
      </c>
      <c r="J575" s="277">
        <v>0</v>
      </c>
      <c r="L575" s="63">
        <f t="shared" si="38"/>
        <v>0</v>
      </c>
      <c r="M575" s="64">
        <f t="shared" si="39"/>
        <v>0</v>
      </c>
      <c r="N575" s="11"/>
      <c r="O575" s="12"/>
      <c r="P575" s="13"/>
      <c r="Q575" s="14"/>
      <c r="R575" s="15"/>
      <c r="S575" s="15"/>
      <c r="T575" s="15"/>
    </row>
    <row r="576" spans="1:20" s="62" customFormat="1" ht="24.75" customHeight="1" thickBot="1">
      <c r="A576" s="387"/>
      <c r="B576" s="388" t="s">
        <v>79</v>
      </c>
      <c r="C576" s="273">
        <v>0</v>
      </c>
      <c r="D576" s="273">
        <v>0</v>
      </c>
      <c r="E576" s="273">
        <v>0</v>
      </c>
      <c r="F576" s="273">
        <v>0</v>
      </c>
      <c r="G576" s="274">
        <f t="shared" si="36"/>
        <v>0</v>
      </c>
      <c r="H576" s="275">
        <f t="shared" si="37"/>
        <v>0</v>
      </c>
      <c r="I576" s="276">
        <v>0</v>
      </c>
      <c r="J576" s="277">
        <v>0</v>
      </c>
      <c r="L576" s="63">
        <f t="shared" si="38"/>
        <v>0</v>
      </c>
      <c r="M576" s="64">
        <f t="shared" si="39"/>
        <v>0</v>
      </c>
      <c r="N576" s="11"/>
      <c r="O576" s="12"/>
      <c r="P576" s="13"/>
      <c r="Q576" s="14"/>
      <c r="R576" s="15"/>
      <c r="S576" s="15"/>
      <c r="T576" s="15"/>
    </row>
    <row r="577" spans="1:20" s="62" customFormat="1" ht="24.75" customHeight="1">
      <c r="A577" s="308" t="s">
        <v>135</v>
      </c>
      <c r="B577" s="389"/>
      <c r="C577" s="390">
        <v>0</v>
      </c>
      <c r="D577" s="390">
        <v>0</v>
      </c>
      <c r="E577" s="390">
        <v>0</v>
      </c>
      <c r="F577" s="390">
        <v>0</v>
      </c>
      <c r="G577" s="391">
        <f t="shared" si="36"/>
        <v>0</v>
      </c>
      <c r="H577" s="392">
        <f t="shared" si="37"/>
        <v>0</v>
      </c>
      <c r="I577" s="382">
        <v>0</v>
      </c>
      <c r="J577" s="383">
        <v>0</v>
      </c>
      <c r="L577" s="63">
        <f t="shared" si="38"/>
        <v>0</v>
      </c>
      <c r="M577" s="64">
        <f t="shared" si="39"/>
        <v>0</v>
      </c>
      <c r="N577" s="11"/>
      <c r="O577" s="12"/>
      <c r="P577" s="13"/>
      <c r="Q577" s="14"/>
      <c r="R577" s="15"/>
      <c r="S577" s="15"/>
      <c r="T577" s="15"/>
    </row>
    <row r="578" spans="1:20" s="62" customFormat="1" ht="24.75" customHeight="1">
      <c r="A578" s="387"/>
      <c r="B578" s="388" t="s">
        <v>79</v>
      </c>
      <c r="C578" s="273">
        <v>0</v>
      </c>
      <c r="D578" s="273">
        <v>0</v>
      </c>
      <c r="E578" s="273">
        <v>0</v>
      </c>
      <c r="F578" s="273">
        <v>0</v>
      </c>
      <c r="G578" s="274">
        <f t="shared" si="36"/>
        <v>0</v>
      </c>
      <c r="H578" s="275">
        <f t="shared" si="37"/>
        <v>0</v>
      </c>
      <c r="I578" s="276">
        <v>0</v>
      </c>
      <c r="J578" s="277">
        <v>0</v>
      </c>
      <c r="L578" s="63">
        <f t="shared" si="38"/>
        <v>0</v>
      </c>
      <c r="M578" s="64">
        <f t="shared" si="39"/>
        <v>0</v>
      </c>
      <c r="N578" s="11"/>
      <c r="O578" s="12"/>
      <c r="P578" s="13"/>
      <c r="Q578" s="14"/>
      <c r="R578" s="15"/>
      <c r="S578" s="15"/>
      <c r="T578" s="15"/>
    </row>
    <row r="579" spans="1:20" s="62" customFormat="1" ht="24.75" customHeight="1">
      <c r="A579" s="387" t="s">
        <v>12</v>
      </c>
      <c r="B579" s="272"/>
      <c r="C579" s="273">
        <v>0</v>
      </c>
      <c r="D579" s="273">
        <v>0</v>
      </c>
      <c r="E579" s="273">
        <v>0</v>
      </c>
      <c r="F579" s="273">
        <v>0</v>
      </c>
      <c r="G579" s="274">
        <f t="shared" si="36"/>
        <v>0</v>
      </c>
      <c r="H579" s="275">
        <f t="shared" si="37"/>
        <v>0</v>
      </c>
      <c r="I579" s="276">
        <v>0</v>
      </c>
      <c r="J579" s="277">
        <v>0</v>
      </c>
      <c r="L579" s="63">
        <f t="shared" si="38"/>
        <v>0</v>
      </c>
      <c r="M579" s="64">
        <f t="shared" si="39"/>
        <v>0</v>
      </c>
      <c r="N579" s="11"/>
      <c r="O579" s="12"/>
      <c r="P579" s="13"/>
      <c r="Q579" s="14"/>
      <c r="R579" s="15"/>
      <c r="S579" s="15"/>
      <c r="T579" s="15"/>
    </row>
    <row r="580" spans="1:20" s="62" customFormat="1" ht="24.75" customHeight="1" thickBot="1">
      <c r="A580" s="387"/>
      <c r="B580" s="388" t="s">
        <v>79</v>
      </c>
      <c r="C580" s="273">
        <v>0</v>
      </c>
      <c r="D580" s="273">
        <v>0</v>
      </c>
      <c r="E580" s="273">
        <v>0</v>
      </c>
      <c r="F580" s="273">
        <v>0</v>
      </c>
      <c r="G580" s="274">
        <f t="shared" si="36"/>
        <v>0</v>
      </c>
      <c r="H580" s="275">
        <f t="shared" si="37"/>
        <v>0</v>
      </c>
      <c r="I580" s="276">
        <v>0</v>
      </c>
      <c r="J580" s="277">
        <v>0</v>
      </c>
      <c r="L580" s="63">
        <f t="shared" si="38"/>
        <v>0</v>
      </c>
      <c r="M580" s="64">
        <f t="shared" si="39"/>
        <v>0</v>
      </c>
      <c r="N580" s="11"/>
      <c r="O580" s="12"/>
      <c r="P580" s="13"/>
      <c r="Q580" s="14"/>
      <c r="R580" s="15"/>
      <c r="S580" s="15"/>
      <c r="T580" s="15"/>
    </row>
    <row r="581" spans="1:20" s="62" customFormat="1" ht="24.75" customHeight="1">
      <c r="A581" s="308" t="s">
        <v>74</v>
      </c>
      <c r="B581" s="389"/>
      <c r="C581" s="390">
        <v>0</v>
      </c>
      <c r="D581" s="390">
        <v>0</v>
      </c>
      <c r="E581" s="390">
        <v>0</v>
      </c>
      <c r="F581" s="390">
        <v>0</v>
      </c>
      <c r="G581" s="391">
        <f t="shared" si="36"/>
        <v>0</v>
      </c>
      <c r="H581" s="392"/>
      <c r="I581" s="382">
        <v>0</v>
      </c>
      <c r="J581" s="383">
        <v>0</v>
      </c>
      <c r="L581" s="63">
        <f t="shared" si="38"/>
        <v>0</v>
      </c>
      <c r="M581" s="64">
        <f t="shared" si="39"/>
        <v>0</v>
      </c>
      <c r="N581" s="11"/>
      <c r="O581" s="12"/>
      <c r="P581" s="13"/>
      <c r="Q581" s="14"/>
      <c r="R581" s="15"/>
      <c r="S581" s="15"/>
      <c r="T581" s="15"/>
    </row>
    <row r="582" spans="1:20" s="62" customFormat="1" ht="24.75" customHeight="1">
      <c r="A582" s="387"/>
      <c r="B582" s="388" t="s">
        <v>79</v>
      </c>
      <c r="C582" s="273">
        <v>0</v>
      </c>
      <c r="D582" s="273">
        <v>0</v>
      </c>
      <c r="E582" s="273">
        <v>0</v>
      </c>
      <c r="F582" s="273">
        <v>0</v>
      </c>
      <c r="G582" s="274">
        <f t="shared" si="36"/>
        <v>0</v>
      </c>
      <c r="H582" s="275">
        <f t="shared" si="37"/>
        <v>0</v>
      </c>
      <c r="I582" s="276">
        <v>0</v>
      </c>
      <c r="J582" s="277">
        <v>0</v>
      </c>
      <c r="L582" s="63">
        <f t="shared" si="38"/>
        <v>0</v>
      </c>
      <c r="M582" s="64">
        <f t="shared" si="39"/>
        <v>0</v>
      </c>
      <c r="N582" s="11"/>
      <c r="O582" s="12"/>
      <c r="P582" s="13"/>
      <c r="Q582" s="14"/>
      <c r="R582" s="15"/>
      <c r="S582" s="15"/>
      <c r="T582" s="15"/>
    </row>
    <row r="583" spans="1:20" s="62" customFormat="1" ht="24.75" customHeight="1">
      <c r="A583" s="387"/>
      <c r="B583" s="272"/>
      <c r="C583" s="273">
        <v>0</v>
      </c>
      <c r="D583" s="273">
        <v>0</v>
      </c>
      <c r="E583" s="273">
        <v>0</v>
      </c>
      <c r="F583" s="273">
        <v>0</v>
      </c>
      <c r="G583" s="274">
        <f t="shared" si="36"/>
        <v>0</v>
      </c>
      <c r="H583" s="275">
        <f t="shared" si="37"/>
        <v>0</v>
      </c>
      <c r="I583" s="276">
        <v>0</v>
      </c>
      <c r="J583" s="277">
        <v>0</v>
      </c>
      <c r="L583" s="63">
        <f t="shared" si="38"/>
        <v>0</v>
      </c>
      <c r="M583" s="64">
        <f t="shared" si="39"/>
        <v>0</v>
      </c>
      <c r="N583" s="11"/>
      <c r="O583" s="12"/>
      <c r="P583" s="13"/>
      <c r="Q583" s="14"/>
      <c r="R583" s="15"/>
      <c r="S583" s="15"/>
      <c r="T583" s="15"/>
    </row>
    <row r="584" spans="1:20" s="62" customFormat="1" ht="24.75" customHeight="1">
      <c r="A584" s="387"/>
      <c r="B584" s="388" t="s">
        <v>79</v>
      </c>
      <c r="C584" s="273">
        <v>0</v>
      </c>
      <c r="D584" s="273">
        <v>0</v>
      </c>
      <c r="E584" s="273">
        <v>0</v>
      </c>
      <c r="F584" s="273">
        <v>0</v>
      </c>
      <c r="G584" s="274">
        <f t="shared" si="36"/>
        <v>0</v>
      </c>
      <c r="H584" s="275">
        <f t="shared" si="37"/>
        <v>0</v>
      </c>
      <c r="I584" s="276">
        <v>0</v>
      </c>
      <c r="J584" s="277">
        <v>0</v>
      </c>
      <c r="L584" s="63">
        <f t="shared" si="38"/>
        <v>0</v>
      </c>
      <c r="M584" s="64">
        <f t="shared" si="39"/>
        <v>0</v>
      </c>
      <c r="N584" s="11"/>
      <c r="O584" s="12"/>
      <c r="P584" s="13"/>
      <c r="Q584" s="14"/>
      <c r="R584" s="15"/>
      <c r="S584" s="15"/>
      <c r="T584" s="15"/>
    </row>
    <row r="585" spans="1:20" s="62" customFormat="1" ht="24.75" customHeight="1">
      <c r="A585" s="387"/>
      <c r="B585" s="272"/>
      <c r="C585" s="273">
        <v>0</v>
      </c>
      <c r="D585" s="273">
        <v>0</v>
      </c>
      <c r="E585" s="273">
        <v>0</v>
      </c>
      <c r="F585" s="273">
        <v>0</v>
      </c>
      <c r="G585" s="274">
        <f t="shared" si="36"/>
        <v>0</v>
      </c>
      <c r="H585" s="275">
        <f t="shared" si="37"/>
        <v>0</v>
      </c>
      <c r="I585" s="276">
        <v>0</v>
      </c>
      <c r="J585" s="277">
        <v>0</v>
      </c>
      <c r="L585" s="63">
        <f t="shared" si="38"/>
        <v>0</v>
      </c>
      <c r="M585" s="64">
        <f t="shared" si="39"/>
        <v>0</v>
      </c>
      <c r="N585" s="11"/>
      <c r="O585" s="12"/>
      <c r="P585" s="13"/>
      <c r="Q585" s="14"/>
      <c r="R585" s="15"/>
      <c r="S585" s="15"/>
      <c r="T585" s="15"/>
    </row>
    <row r="586" spans="1:20" s="62" customFormat="1" ht="24.75" customHeight="1" thickBot="1">
      <c r="A586" s="398"/>
      <c r="B586" s="399" t="s">
        <v>79</v>
      </c>
      <c r="C586" s="282">
        <v>0</v>
      </c>
      <c r="D586" s="282">
        <v>0</v>
      </c>
      <c r="E586" s="282">
        <v>0</v>
      </c>
      <c r="F586" s="282">
        <v>0</v>
      </c>
      <c r="G586" s="283">
        <f t="shared" si="36"/>
        <v>0</v>
      </c>
      <c r="H586" s="284">
        <f t="shared" si="37"/>
        <v>0</v>
      </c>
      <c r="I586" s="285">
        <v>0</v>
      </c>
      <c r="J586" s="286">
        <v>0</v>
      </c>
      <c r="L586" s="63">
        <f t="shared" si="38"/>
        <v>0</v>
      </c>
      <c r="M586" s="64">
        <f t="shared" si="39"/>
        <v>0</v>
      </c>
      <c r="N586" s="11"/>
      <c r="O586" s="12"/>
      <c r="P586" s="13"/>
      <c r="Q586" s="14"/>
      <c r="R586" s="15"/>
      <c r="S586" s="15"/>
      <c r="T586" s="15"/>
    </row>
    <row r="587" spans="1:20" s="62" customFormat="1" ht="24.75" customHeight="1" thickBot="1" thickTop="1">
      <c r="A587" s="287" t="s">
        <v>43</v>
      </c>
      <c r="B587" s="160"/>
      <c r="C587" s="160"/>
      <c r="D587" s="160"/>
      <c r="E587" s="160"/>
      <c r="F587" s="160"/>
      <c r="G587" s="249" t="s">
        <v>24</v>
      </c>
      <c r="H587" s="288">
        <f>SUM(H561:H586)</f>
        <v>0</v>
      </c>
      <c r="I587" s="160"/>
      <c r="J587" s="21"/>
      <c r="L587" s="63"/>
      <c r="M587" s="64"/>
      <c r="N587" s="11"/>
      <c r="O587" s="12"/>
      <c r="P587" s="13"/>
      <c r="Q587" s="14"/>
      <c r="R587" s="15"/>
      <c r="S587" s="15"/>
      <c r="T587" s="15"/>
    </row>
    <row r="588" spans="1:20" s="62" customFormat="1" ht="24.75" customHeight="1" thickTop="1">
      <c r="A588" s="289" t="s">
        <v>44</v>
      </c>
      <c r="B588" s="102"/>
      <c r="C588" s="101"/>
      <c r="D588" s="101"/>
      <c r="E588" s="101"/>
      <c r="F588" s="101"/>
      <c r="G588" s="101"/>
      <c r="H588" s="122"/>
      <c r="I588" s="102"/>
      <c r="J588" s="113"/>
      <c r="L588" s="63"/>
      <c r="M588" s="64"/>
      <c r="N588" s="11"/>
      <c r="O588" s="12"/>
      <c r="P588" s="13"/>
      <c r="Q588" s="14"/>
      <c r="R588" s="15"/>
      <c r="S588" s="15"/>
      <c r="T588" s="15"/>
    </row>
    <row r="589" spans="1:20" s="62" customFormat="1" ht="24.75" customHeight="1">
      <c r="A589" s="289"/>
      <c r="B589" s="102"/>
      <c r="C589" s="101"/>
      <c r="D589" s="101"/>
      <c r="E589" s="101"/>
      <c r="F589" s="101"/>
      <c r="G589" s="101"/>
      <c r="H589" s="122"/>
      <c r="I589" s="102"/>
      <c r="J589" s="113"/>
      <c r="L589" s="63"/>
      <c r="M589" s="64"/>
      <c r="N589" s="11"/>
      <c r="O589" s="12"/>
      <c r="P589" s="13"/>
      <c r="Q589" s="14"/>
      <c r="R589" s="15"/>
      <c r="S589" s="15"/>
      <c r="T589" s="15"/>
    </row>
    <row r="590" spans="1:20" s="62" customFormat="1" ht="24.75" customHeight="1" thickBot="1">
      <c r="A590" s="290"/>
      <c r="B590" s="181"/>
      <c r="C590" s="180"/>
      <c r="D590" s="180"/>
      <c r="E590" s="180"/>
      <c r="F590" s="180"/>
      <c r="G590" s="180"/>
      <c r="H590" s="252"/>
      <c r="I590" s="181"/>
      <c r="J590" s="182"/>
      <c r="L590" s="63"/>
      <c r="M590" s="64"/>
      <c r="N590" s="11"/>
      <c r="O590" s="12"/>
      <c r="P590" s="13"/>
      <c r="Q590" s="14"/>
      <c r="R590" s="15"/>
      <c r="S590" s="15"/>
      <c r="T590" s="15"/>
    </row>
    <row r="591" spans="1:20" s="62" customFormat="1" ht="14.25" thickBot="1" thickTop="1">
      <c r="A591" s="291"/>
      <c r="H591" s="373"/>
      <c r="I591" s="292"/>
      <c r="J591" s="292"/>
      <c r="L591" s="63"/>
      <c r="M591" s="64"/>
      <c r="N591" s="11"/>
      <c r="O591" s="12"/>
      <c r="P591" s="13"/>
      <c r="Q591" s="14"/>
      <c r="R591" s="15"/>
      <c r="S591" s="15"/>
      <c r="T591" s="15"/>
    </row>
    <row r="592" spans="1:20" s="62" customFormat="1" ht="24.75" customHeight="1" thickTop="1">
      <c r="A592" s="212" t="s">
        <v>1</v>
      </c>
      <c r="B592" s="60"/>
      <c r="C592" s="4"/>
      <c r="D592" s="213" t="s">
        <v>142</v>
      </c>
      <c r="E592" s="60"/>
      <c r="F592" s="60"/>
      <c r="G592" s="60"/>
      <c r="H592" s="60"/>
      <c r="I592" s="6"/>
      <c r="J592" s="61" t="s">
        <v>143</v>
      </c>
      <c r="L592" s="63"/>
      <c r="M592" s="64"/>
      <c r="N592" s="11"/>
      <c r="O592" s="12"/>
      <c r="P592" s="13"/>
      <c r="Q592" s="14"/>
      <c r="R592" s="15"/>
      <c r="S592" s="15"/>
      <c r="T592" s="15"/>
    </row>
    <row r="593" spans="1:20" s="62" customFormat="1" ht="14.25" customHeight="1">
      <c r="A593" s="214"/>
      <c r="B593" s="112"/>
      <c r="C593" s="254" t="s">
        <v>27</v>
      </c>
      <c r="D593" s="186" t="s">
        <v>28</v>
      </c>
      <c r="E593" s="186"/>
      <c r="F593" s="186" t="s">
        <v>29</v>
      </c>
      <c r="G593" s="186"/>
      <c r="H593" s="255"/>
      <c r="I593" s="256" t="s">
        <v>30</v>
      </c>
      <c r="J593" s="27"/>
      <c r="L593" s="63"/>
      <c r="M593" s="64"/>
      <c r="N593" s="11"/>
      <c r="O593" s="12"/>
      <c r="P593" s="13"/>
      <c r="Q593" s="14"/>
      <c r="R593" s="15"/>
      <c r="S593" s="15"/>
      <c r="T593" s="15"/>
    </row>
    <row r="594" spans="1:20" s="62" customFormat="1" ht="11.25" customHeight="1">
      <c r="A594" s="214"/>
      <c r="B594" s="215" t="s">
        <v>31</v>
      </c>
      <c r="C594" s="257" t="s">
        <v>32</v>
      </c>
      <c r="D594" s="257" t="s">
        <v>33</v>
      </c>
      <c r="E594" s="257" t="s">
        <v>33</v>
      </c>
      <c r="F594" s="257" t="s">
        <v>33</v>
      </c>
      <c r="G594" s="257" t="s">
        <v>17</v>
      </c>
      <c r="H594" s="257" t="s">
        <v>17</v>
      </c>
      <c r="I594" s="258">
        <v>1</v>
      </c>
      <c r="J594" s="259">
        <v>2</v>
      </c>
      <c r="L594" s="63"/>
      <c r="M594" s="64"/>
      <c r="N594" s="11"/>
      <c r="O594" s="12"/>
      <c r="P594" s="13"/>
      <c r="Q594" s="14"/>
      <c r="R594" s="15"/>
      <c r="S594" s="15"/>
      <c r="T594" s="15"/>
    </row>
    <row r="595" spans="1:20" s="62" customFormat="1" ht="13.5" thickBot="1">
      <c r="A595" s="216" t="s">
        <v>12</v>
      </c>
      <c r="B595" s="189" t="s">
        <v>12</v>
      </c>
      <c r="C595" s="260" t="s">
        <v>8</v>
      </c>
      <c r="D595" s="260" t="s">
        <v>34</v>
      </c>
      <c r="E595" s="260" t="s">
        <v>34</v>
      </c>
      <c r="F595" s="260" t="s">
        <v>34</v>
      </c>
      <c r="G595" s="260" t="s">
        <v>34</v>
      </c>
      <c r="H595" s="261" t="s">
        <v>8</v>
      </c>
      <c r="I595" s="262"/>
      <c r="J595" s="263"/>
      <c r="L595" s="63"/>
      <c r="M595" s="64"/>
      <c r="N595" s="11"/>
      <c r="O595" s="12"/>
      <c r="P595" s="13"/>
      <c r="Q595" s="14"/>
      <c r="R595" s="15"/>
      <c r="S595" s="15"/>
      <c r="T595" s="15"/>
    </row>
    <row r="596" spans="1:20" s="62" customFormat="1" ht="24.75" customHeight="1" thickTop="1">
      <c r="A596" s="296" t="s">
        <v>144</v>
      </c>
      <c r="B596" s="265"/>
      <c r="C596" s="266"/>
      <c r="D596" s="266"/>
      <c r="E596" s="266"/>
      <c r="F596" s="266">
        <v>0</v>
      </c>
      <c r="G596" s="267">
        <f aca="true" t="shared" si="40" ref="G596:G621">SUM(D596:F596)</f>
        <v>0</v>
      </c>
      <c r="H596" s="268">
        <f aca="true" t="shared" si="41" ref="H596:H621">C596*G596</f>
        <v>0</v>
      </c>
      <c r="I596" s="269">
        <v>0</v>
      </c>
      <c r="J596" s="270"/>
      <c r="L596" s="63">
        <f>I596*H596</f>
        <v>0</v>
      </c>
      <c r="M596" s="64">
        <f>J596*H596</f>
        <v>0</v>
      </c>
      <c r="N596" s="11"/>
      <c r="O596" s="12"/>
      <c r="P596" s="13"/>
      <c r="Q596" s="14"/>
      <c r="R596" s="15"/>
      <c r="S596" s="15"/>
      <c r="T596" s="15"/>
    </row>
    <row r="597" spans="1:20" s="62" customFormat="1" ht="25.5" customHeight="1">
      <c r="A597" s="407"/>
      <c r="B597" s="388" t="s">
        <v>79</v>
      </c>
      <c r="C597" s="401"/>
      <c r="D597" s="273">
        <v>0</v>
      </c>
      <c r="E597" s="273">
        <v>0</v>
      </c>
      <c r="F597" s="273">
        <v>0</v>
      </c>
      <c r="G597" s="274">
        <f t="shared" si="40"/>
        <v>0</v>
      </c>
      <c r="H597" s="275">
        <f t="shared" si="41"/>
        <v>0</v>
      </c>
      <c r="I597" s="276">
        <v>0</v>
      </c>
      <c r="J597" s="277">
        <v>0</v>
      </c>
      <c r="L597" s="63">
        <f aca="true" t="shared" si="42" ref="L597:L621">I597*H597</f>
        <v>0</v>
      </c>
      <c r="M597" s="64">
        <f aca="true" t="shared" si="43" ref="M597:M621">J597*H597</f>
        <v>0</v>
      </c>
      <c r="N597" s="11"/>
      <c r="O597" s="12"/>
      <c r="P597" s="13"/>
      <c r="Q597" s="14"/>
      <c r="R597" s="15"/>
      <c r="S597" s="15"/>
      <c r="T597" s="15"/>
    </row>
    <row r="598" spans="1:20" s="62" customFormat="1" ht="24.75" customHeight="1">
      <c r="A598" s="407" t="s">
        <v>12</v>
      </c>
      <c r="B598" s="272" t="s">
        <v>12</v>
      </c>
      <c r="C598" s="273"/>
      <c r="D598" s="273"/>
      <c r="E598" s="273">
        <v>0</v>
      </c>
      <c r="F598" s="273">
        <v>0</v>
      </c>
      <c r="G598" s="274">
        <f t="shared" si="40"/>
        <v>0</v>
      </c>
      <c r="H598" s="275">
        <f t="shared" si="41"/>
        <v>0</v>
      </c>
      <c r="I598" s="276"/>
      <c r="J598" s="277">
        <v>0</v>
      </c>
      <c r="L598" s="63">
        <f t="shared" si="42"/>
        <v>0</v>
      </c>
      <c r="M598" s="64">
        <f t="shared" si="43"/>
        <v>0</v>
      </c>
      <c r="N598" s="11"/>
      <c r="O598" s="12"/>
      <c r="P598" s="13"/>
      <c r="Q598" s="14"/>
      <c r="R598" s="15"/>
      <c r="S598" s="15"/>
      <c r="T598" s="15"/>
    </row>
    <row r="599" spans="1:20" s="62" customFormat="1" ht="24.75" customHeight="1">
      <c r="A599" s="407"/>
      <c r="B599" s="388" t="s">
        <v>79</v>
      </c>
      <c r="C599" s="273">
        <v>0</v>
      </c>
      <c r="D599" s="273">
        <v>0</v>
      </c>
      <c r="E599" s="273">
        <v>0</v>
      </c>
      <c r="F599" s="273">
        <v>0</v>
      </c>
      <c r="G599" s="274">
        <f t="shared" si="40"/>
        <v>0</v>
      </c>
      <c r="H599" s="275">
        <f t="shared" si="41"/>
        <v>0</v>
      </c>
      <c r="I599" s="276">
        <v>0</v>
      </c>
      <c r="J599" s="277">
        <v>0</v>
      </c>
      <c r="L599" s="63">
        <f t="shared" si="42"/>
        <v>0</v>
      </c>
      <c r="M599" s="64">
        <f t="shared" si="43"/>
        <v>0</v>
      </c>
      <c r="N599" s="11"/>
      <c r="O599" s="12"/>
      <c r="P599" s="13"/>
      <c r="Q599" s="14"/>
      <c r="R599" s="15"/>
      <c r="S599" s="15"/>
      <c r="T599" s="15"/>
    </row>
    <row r="600" spans="1:20" s="62" customFormat="1" ht="24.75" customHeight="1">
      <c r="A600" s="407" t="s">
        <v>12</v>
      </c>
      <c r="B600" s="408"/>
      <c r="C600" s="409">
        <v>0</v>
      </c>
      <c r="D600" s="409">
        <v>0</v>
      </c>
      <c r="E600" s="409">
        <v>0</v>
      </c>
      <c r="F600" s="409">
        <v>0</v>
      </c>
      <c r="G600" s="410">
        <f t="shared" si="40"/>
        <v>0</v>
      </c>
      <c r="H600" s="411">
        <f t="shared" si="41"/>
        <v>0</v>
      </c>
      <c r="I600" s="376">
        <v>0</v>
      </c>
      <c r="J600" s="412">
        <v>0</v>
      </c>
      <c r="L600" s="63">
        <f t="shared" si="42"/>
        <v>0</v>
      </c>
      <c r="M600" s="64">
        <f t="shared" si="43"/>
        <v>0</v>
      </c>
      <c r="N600" s="11"/>
      <c r="O600" s="12"/>
      <c r="P600" s="13"/>
      <c r="Q600" s="14"/>
      <c r="R600" s="15"/>
      <c r="S600" s="15"/>
      <c r="T600" s="15"/>
    </row>
    <row r="601" spans="1:20" s="62" customFormat="1" ht="24.75" customHeight="1">
      <c r="A601" s="407" t="s">
        <v>12</v>
      </c>
      <c r="B601" s="413" t="s">
        <v>79</v>
      </c>
      <c r="C601" s="409">
        <v>0</v>
      </c>
      <c r="D601" s="409">
        <v>0</v>
      </c>
      <c r="E601" s="409">
        <v>0</v>
      </c>
      <c r="F601" s="409">
        <v>0</v>
      </c>
      <c r="G601" s="410">
        <f t="shared" si="40"/>
        <v>0</v>
      </c>
      <c r="H601" s="411">
        <f t="shared" si="41"/>
        <v>0</v>
      </c>
      <c r="I601" s="376">
        <v>0</v>
      </c>
      <c r="J601" s="412">
        <v>0</v>
      </c>
      <c r="L601" s="63">
        <f t="shared" si="42"/>
        <v>0</v>
      </c>
      <c r="M601" s="64">
        <f t="shared" si="43"/>
        <v>0</v>
      </c>
      <c r="N601" s="11"/>
      <c r="O601" s="12"/>
      <c r="P601" s="13"/>
      <c r="Q601" s="14"/>
      <c r="R601" s="15"/>
      <c r="S601" s="15"/>
      <c r="T601" s="15"/>
    </row>
    <row r="602" spans="1:20" s="62" customFormat="1" ht="24.75" customHeight="1">
      <c r="A602" s="407" t="s">
        <v>12</v>
      </c>
      <c r="B602" s="408"/>
      <c r="C602" s="409">
        <v>0</v>
      </c>
      <c r="D602" s="409">
        <v>0</v>
      </c>
      <c r="E602" s="409">
        <v>0</v>
      </c>
      <c r="F602" s="409">
        <v>0</v>
      </c>
      <c r="G602" s="410">
        <f t="shared" si="40"/>
        <v>0</v>
      </c>
      <c r="H602" s="411">
        <f t="shared" si="41"/>
        <v>0</v>
      </c>
      <c r="I602" s="376">
        <v>0</v>
      </c>
      <c r="J602" s="412">
        <v>0</v>
      </c>
      <c r="L602" s="63">
        <f t="shared" si="42"/>
        <v>0</v>
      </c>
      <c r="M602" s="64">
        <f t="shared" si="43"/>
        <v>0</v>
      </c>
      <c r="N602" s="11"/>
      <c r="O602" s="12"/>
      <c r="P602" s="13"/>
      <c r="Q602" s="14"/>
      <c r="R602" s="15"/>
      <c r="S602" s="15"/>
      <c r="T602" s="15"/>
    </row>
    <row r="603" spans="1:20" s="62" customFormat="1" ht="24.75" customHeight="1">
      <c r="A603" s="407"/>
      <c r="B603" s="413" t="s">
        <v>79</v>
      </c>
      <c r="C603" s="409">
        <v>0</v>
      </c>
      <c r="D603" s="409">
        <v>0</v>
      </c>
      <c r="E603" s="409">
        <v>0</v>
      </c>
      <c r="F603" s="409">
        <v>0</v>
      </c>
      <c r="G603" s="410">
        <f t="shared" si="40"/>
        <v>0</v>
      </c>
      <c r="H603" s="411">
        <f t="shared" si="41"/>
        <v>0</v>
      </c>
      <c r="I603" s="376">
        <v>0</v>
      </c>
      <c r="J603" s="412">
        <v>0</v>
      </c>
      <c r="L603" s="63">
        <f t="shared" si="42"/>
        <v>0</v>
      </c>
      <c r="M603" s="64">
        <f t="shared" si="43"/>
        <v>0</v>
      </c>
      <c r="N603" s="11"/>
      <c r="O603" s="12"/>
      <c r="P603" s="13"/>
      <c r="Q603" s="14"/>
      <c r="R603" s="15"/>
      <c r="S603" s="15"/>
      <c r="T603" s="15"/>
    </row>
    <row r="604" spans="1:20" s="62" customFormat="1" ht="24.75" customHeight="1">
      <c r="A604" s="407" t="s">
        <v>12</v>
      </c>
      <c r="B604" s="408"/>
      <c r="C604" s="409">
        <v>0</v>
      </c>
      <c r="D604" s="409">
        <v>0</v>
      </c>
      <c r="E604" s="409">
        <v>0</v>
      </c>
      <c r="F604" s="409">
        <v>0</v>
      </c>
      <c r="G604" s="410">
        <f t="shared" si="40"/>
        <v>0</v>
      </c>
      <c r="H604" s="411">
        <f t="shared" si="41"/>
        <v>0</v>
      </c>
      <c r="I604" s="376">
        <v>0</v>
      </c>
      <c r="J604" s="412">
        <v>0</v>
      </c>
      <c r="L604" s="63">
        <f t="shared" si="42"/>
        <v>0</v>
      </c>
      <c r="M604" s="64">
        <f t="shared" si="43"/>
        <v>0</v>
      </c>
      <c r="N604" s="11"/>
      <c r="O604" s="12"/>
      <c r="P604" s="13"/>
      <c r="Q604" s="14"/>
      <c r="R604" s="15"/>
      <c r="S604" s="15"/>
      <c r="T604" s="15"/>
    </row>
    <row r="605" spans="1:20" s="62" customFormat="1" ht="24.75" customHeight="1">
      <c r="A605" s="407"/>
      <c r="B605" s="413" t="s">
        <v>79</v>
      </c>
      <c r="C605" s="409">
        <v>0</v>
      </c>
      <c r="D605" s="409">
        <v>0</v>
      </c>
      <c r="E605" s="409">
        <v>0</v>
      </c>
      <c r="F605" s="409">
        <v>0</v>
      </c>
      <c r="G605" s="410">
        <f t="shared" si="40"/>
        <v>0</v>
      </c>
      <c r="H605" s="411">
        <f t="shared" si="41"/>
        <v>0</v>
      </c>
      <c r="I605" s="376">
        <v>0</v>
      </c>
      <c r="J605" s="412">
        <v>0</v>
      </c>
      <c r="L605" s="63">
        <f t="shared" si="42"/>
        <v>0</v>
      </c>
      <c r="M605" s="64">
        <f t="shared" si="43"/>
        <v>0</v>
      </c>
      <c r="N605" s="11"/>
      <c r="O605" s="12"/>
      <c r="P605" s="13"/>
      <c r="Q605" s="14"/>
      <c r="R605" s="15"/>
      <c r="S605" s="15"/>
      <c r="T605" s="15"/>
    </row>
    <row r="606" spans="1:20" s="62" customFormat="1" ht="24.75" customHeight="1">
      <c r="A606" s="407" t="s">
        <v>12</v>
      </c>
      <c r="B606" s="408"/>
      <c r="C606" s="409">
        <v>0</v>
      </c>
      <c r="D606" s="409">
        <v>0</v>
      </c>
      <c r="E606" s="409">
        <v>0</v>
      </c>
      <c r="F606" s="409">
        <v>0</v>
      </c>
      <c r="G606" s="410">
        <f t="shared" si="40"/>
        <v>0</v>
      </c>
      <c r="H606" s="411">
        <f t="shared" si="41"/>
        <v>0</v>
      </c>
      <c r="I606" s="376">
        <v>0</v>
      </c>
      <c r="J606" s="412">
        <v>0</v>
      </c>
      <c r="L606" s="63">
        <f t="shared" si="42"/>
        <v>0</v>
      </c>
      <c r="M606" s="64">
        <f t="shared" si="43"/>
        <v>0</v>
      </c>
      <c r="N606" s="11"/>
      <c r="O606" s="12"/>
      <c r="P606" s="13"/>
      <c r="Q606" s="14"/>
      <c r="R606" s="15"/>
      <c r="S606" s="15"/>
      <c r="T606" s="15"/>
    </row>
    <row r="607" spans="1:20" s="62" customFormat="1" ht="24.75" customHeight="1">
      <c r="A607" s="407"/>
      <c r="B607" s="413" t="s">
        <v>79</v>
      </c>
      <c r="C607" s="409">
        <v>0</v>
      </c>
      <c r="D607" s="409">
        <v>0</v>
      </c>
      <c r="E607" s="409">
        <v>0</v>
      </c>
      <c r="F607" s="409">
        <v>0</v>
      </c>
      <c r="G607" s="410">
        <f t="shared" si="40"/>
        <v>0</v>
      </c>
      <c r="H607" s="411">
        <f t="shared" si="41"/>
        <v>0</v>
      </c>
      <c r="I607" s="376">
        <v>0</v>
      </c>
      <c r="J607" s="412">
        <v>0</v>
      </c>
      <c r="L607" s="63">
        <f t="shared" si="42"/>
        <v>0</v>
      </c>
      <c r="M607" s="64">
        <f t="shared" si="43"/>
        <v>0</v>
      </c>
      <c r="N607" s="11"/>
      <c r="O607" s="12"/>
      <c r="P607" s="13"/>
      <c r="Q607" s="14"/>
      <c r="R607" s="15"/>
      <c r="S607" s="15"/>
      <c r="T607" s="15"/>
    </row>
    <row r="608" spans="1:20" s="62" customFormat="1" ht="24.75" customHeight="1">
      <c r="A608" s="407" t="s">
        <v>12</v>
      </c>
      <c r="B608" s="408"/>
      <c r="C608" s="409">
        <v>0</v>
      </c>
      <c r="D608" s="409">
        <v>0</v>
      </c>
      <c r="E608" s="409">
        <v>0</v>
      </c>
      <c r="F608" s="409">
        <v>0</v>
      </c>
      <c r="G608" s="410">
        <f t="shared" si="40"/>
        <v>0</v>
      </c>
      <c r="H608" s="411">
        <f t="shared" si="41"/>
        <v>0</v>
      </c>
      <c r="I608" s="376">
        <v>0</v>
      </c>
      <c r="J608" s="412">
        <v>0</v>
      </c>
      <c r="L608" s="63">
        <f t="shared" si="42"/>
        <v>0</v>
      </c>
      <c r="M608" s="64">
        <f t="shared" si="43"/>
        <v>0</v>
      </c>
      <c r="N608" s="11"/>
      <c r="O608" s="12"/>
      <c r="P608" s="13"/>
      <c r="Q608" s="14"/>
      <c r="R608" s="15"/>
      <c r="S608" s="15"/>
      <c r="T608" s="15"/>
    </row>
    <row r="609" spans="1:20" s="62" customFormat="1" ht="24.75" customHeight="1">
      <c r="A609" s="407" t="s">
        <v>12</v>
      </c>
      <c r="B609" s="413" t="s">
        <v>79</v>
      </c>
      <c r="C609" s="409">
        <v>0</v>
      </c>
      <c r="D609" s="409">
        <v>0</v>
      </c>
      <c r="E609" s="409">
        <v>0</v>
      </c>
      <c r="F609" s="409">
        <v>0</v>
      </c>
      <c r="G609" s="410">
        <f t="shared" si="40"/>
        <v>0</v>
      </c>
      <c r="H609" s="411">
        <f t="shared" si="41"/>
        <v>0</v>
      </c>
      <c r="I609" s="376">
        <v>0</v>
      </c>
      <c r="J609" s="412">
        <v>0</v>
      </c>
      <c r="L609" s="63">
        <f t="shared" si="42"/>
        <v>0</v>
      </c>
      <c r="M609" s="64">
        <f t="shared" si="43"/>
        <v>0</v>
      </c>
      <c r="N609" s="11"/>
      <c r="O609" s="12"/>
      <c r="P609" s="13"/>
      <c r="Q609" s="14"/>
      <c r="R609" s="15"/>
      <c r="S609" s="15"/>
      <c r="T609" s="15"/>
    </row>
    <row r="610" spans="1:20" s="62" customFormat="1" ht="24.75" customHeight="1">
      <c r="A610" s="407"/>
      <c r="B610" s="408"/>
      <c r="C610" s="409">
        <v>0</v>
      </c>
      <c r="D610" s="409">
        <v>0</v>
      </c>
      <c r="E610" s="409">
        <v>0</v>
      </c>
      <c r="F610" s="409">
        <v>0</v>
      </c>
      <c r="G610" s="410">
        <f t="shared" si="40"/>
        <v>0</v>
      </c>
      <c r="H610" s="411">
        <f t="shared" si="41"/>
        <v>0</v>
      </c>
      <c r="I610" s="376">
        <v>0</v>
      </c>
      <c r="J610" s="412">
        <v>0</v>
      </c>
      <c r="L610" s="63">
        <f t="shared" si="42"/>
        <v>0</v>
      </c>
      <c r="M610" s="64">
        <f t="shared" si="43"/>
        <v>0</v>
      </c>
      <c r="N610" s="11"/>
      <c r="O610" s="12"/>
      <c r="P610" s="13"/>
      <c r="Q610" s="14"/>
      <c r="R610" s="15"/>
      <c r="S610" s="15"/>
      <c r="T610" s="15"/>
    </row>
    <row r="611" spans="1:20" s="62" customFormat="1" ht="24.75" customHeight="1">
      <c r="A611" s="407"/>
      <c r="B611" s="413" t="s">
        <v>79</v>
      </c>
      <c r="C611" s="409">
        <v>0</v>
      </c>
      <c r="D611" s="409">
        <v>0</v>
      </c>
      <c r="E611" s="409">
        <v>0</v>
      </c>
      <c r="F611" s="409">
        <v>0</v>
      </c>
      <c r="G611" s="410">
        <f t="shared" si="40"/>
        <v>0</v>
      </c>
      <c r="H611" s="411">
        <f t="shared" si="41"/>
        <v>0</v>
      </c>
      <c r="I611" s="376">
        <v>0</v>
      </c>
      <c r="J611" s="412">
        <v>0</v>
      </c>
      <c r="L611" s="63">
        <f t="shared" si="42"/>
        <v>0</v>
      </c>
      <c r="M611" s="64">
        <f t="shared" si="43"/>
        <v>0</v>
      </c>
      <c r="N611" s="11"/>
      <c r="O611" s="12"/>
      <c r="P611" s="13"/>
      <c r="Q611" s="14"/>
      <c r="R611" s="15"/>
      <c r="S611" s="15"/>
      <c r="T611" s="15"/>
    </row>
    <row r="612" spans="1:20" s="62" customFormat="1" ht="24.75" customHeight="1">
      <c r="A612" s="407" t="s">
        <v>12</v>
      </c>
      <c r="B612" s="408"/>
      <c r="C612" s="409">
        <v>0</v>
      </c>
      <c r="D612" s="409">
        <v>0</v>
      </c>
      <c r="E612" s="409">
        <v>0</v>
      </c>
      <c r="F612" s="409">
        <v>0</v>
      </c>
      <c r="G612" s="410">
        <f t="shared" si="40"/>
        <v>0</v>
      </c>
      <c r="H612" s="411"/>
      <c r="I612" s="376">
        <v>0</v>
      </c>
      <c r="J612" s="412"/>
      <c r="L612" s="63">
        <f t="shared" si="42"/>
        <v>0</v>
      </c>
      <c r="M612" s="64">
        <f t="shared" si="43"/>
        <v>0</v>
      </c>
      <c r="N612" s="11"/>
      <c r="O612" s="12"/>
      <c r="P612" s="13"/>
      <c r="Q612" s="14"/>
      <c r="R612" s="15"/>
      <c r="S612" s="15"/>
      <c r="T612" s="15"/>
    </row>
    <row r="613" spans="1:20" s="62" customFormat="1" ht="24.75" customHeight="1">
      <c r="A613" s="407"/>
      <c r="B613" s="413" t="s">
        <v>79</v>
      </c>
      <c r="C613" s="409">
        <v>0</v>
      </c>
      <c r="D613" s="409">
        <v>0</v>
      </c>
      <c r="E613" s="409">
        <v>0</v>
      </c>
      <c r="F613" s="409">
        <v>0</v>
      </c>
      <c r="G613" s="410">
        <f t="shared" si="40"/>
        <v>0</v>
      </c>
      <c r="H613" s="411">
        <f t="shared" si="41"/>
        <v>0</v>
      </c>
      <c r="I613" s="376">
        <v>0</v>
      </c>
      <c r="J613" s="412">
        <v>0</v>
      </c>
      <c r="L613" s="63">
        <f t="shared" si="42"/>
        <v>0</v>
      </c>
      <c r="M613" s="64">
        <f t="shared" si="43"/>
        <v>0</v>
      </c>
      <c r="N613" s="11"/>
      <c r="O613" s="12"/>
      <c r="P613" s="13"/>
      <c r="Q613" s="14"/>
      <c r="R613" s="15"/>
      <c r="S613" s="15"/>
      <c r="T613" s="15"/>
    </row>
    <row r="614" spans="1:20" s="62" customFormat="1" ht="24.75" customHeight="1">
      <c r="A614" s="407" t="s">
        <v>12</v>
      </c>
      <c r="B614" s="408"/>
      <c r="C614" s="409">
        <v>0</v>
      </c>
      <c r="D614" s="409">
        <v>0</v>
      </c>
      <c r="E614" s="409">
        <v>0</v>
      </c>
      <c r="F614" s="409">
        <v>0</v>
      </c>
      <c r="G614" s="410">
        <f t="shared" si="40"/>
        <v>0</v>
      </c>
      <c r="H614" s="411">
        <f t="shared" si="41"/>
        <v>0</v>
      </c>
      <c r="I614" s="376">
        <v>0</v>
      </c>
      <c r="J614" s="412">
        <v>0</v>
      </c>
      <c r="L614" s="63">
        <f t="shared" si="42"/>
        <v>0</v>
      </c>
      <c r="M614" s="64">
        <f t="shared" si="43"/>
        <v>0</v>
      </c>
      <c r="N614" s="11"/>
      <c r="O614" s="12"/>
      <c r="P614" s="13"/>
      <c r="Q614" s="14"/>
      <c r="R614" s="15"/>
      <c r="S614" s="15"/>
      <c r="T614" s="15"/>
    </row>
    <row r="615" spans="1:20" s="62" customFormat="1" ht="24.75" customHeight="1">
      <c r="A615" s="407"/>
      <c r="B615" s="413" t="s">
        <v>79</v>
      </c>
      <c r="C615" s="409">
        <v>0</v>
      </c>
      <c r="D615" s="409">
        <v>0</v>
      </c>
      <c r="E615" s="409">
        <v>0</v>
      </c>
      <c r="F615" s="409">
        <v>0</v>
      </c>
      <c r="G615" s="410">
        <f t="shared" si="40"/>
        <v>0</v>
      </c>
      <c r="H615" s="411">
        <f t="shared" si="41"/>
        <v>0</v>
      </c>
      <c r="I615" s="376">
        <v>0</v>
      </c>
      <c r="J615" s="412">
        <v>0</v>
      </c>
      <c r="L615" s="63">
        <f t="shared" si="42"/>
        <v>0</v>
      </c>
      <c r="M615" s="64">
        <f t="shared" si="43"/>
        <v>0</v>
      </c>
      <c r="N615" s="11"/>
      <c r="O615" s="12"/>
      <c r="P615" s="13"/>
      <c r="Q615" s="14"/>
      <c r="R615" s="15"/>
      <c r="S615" s="15"/>
      <c r="T615" s="15"/>
    </row>
    <row r="616" spans="1:20" s="62" customFormat="1" ht="24.75" customHeight="1">
      <c r="A616" s="407" t="s">
        <v>12</v>
      </c>
      <c r="B616" s="408"/>
      <c r="C616" s="409">
        <v>0</v>
      </c>
      <c r="D616" s="409">
        <v>0</v>
      </c>
      <c r="E616" s="409">
        <v>0</v>
      </c>
      <c r="F616" s="409">
        <v>0</v>
      </c>
      <c r="G616" s="410">
        <f t="shared" si="40"/>
        <v>0</v>
      </c>
      <c r="H616" s="411">
        <f t="shared" si="41"/>
        <v>0</v>
      </c>
      <c r="I616" s="376">
        <v>0</v>
      </c>
      <c r="J616" s="412">
        <v>0</v>
      </c>
      <c r="L616" s="63">
        <f t="shared" si="42"/>
        <v>0</v>
      </c>
      <c r="M616" s="64">
        <f t="shared" si="43"/>
        <v>0</v>
      </c>
      <c r="N616" s="11"/>
      <c r="O616" s="12"/>
      <c r="P616" s="13"/>
      <c r="Q616" s="14"/>
      <c r="R616" s="15"/>
      <c r="S616" s="15"/>
      <c r="T616" s="15"/>
    </row>
    <row r="617" spans="1:20" s="62" customFormat="1" ht="24.75" customHeight="1">
      <c r="A617" s="407"/>
      <c r="B617" s="413" t="s">
        <v>79</v>
      </c>
      <c r="C617" s="409">
        <v>0</v>
      </c>
      <c r="D617" s="409">
        <v>0</v>
      </c>
      <c r="E617" s="409">
        <v>0</v>
      </c>
      <c r="F617" s="409">
        <v>0</v>
      </c>
      <c r="G617" s="410">
        <f t="shared" si="40"/>
        <v>0</v>
      </c>
      <c r="H617" s="411">
        <f t="shared" si="41"/>
        <v>0</v>
      </c>
      <c r="I617" s="376">
        <v>0</v>
      </c>
      <c r="J617" s="412">
        <v>0</v>
      </c>
      <c r="L617" s="63">
        <f t="shared" si="42"/>
        <v>0</v>
      </c>
      <c r="M617" s="64">
        <f t="shared" si="43"/>
        <v>0</v>
      </c>
      <c r="N617" s="11"/>
      <c r="O617" s="12"/>
      <c r="P617" s="13"/>
      <c r="Q617" s="14"/>
      <c r="R617" s="15"/>
      <c r="S617" s="15"/>
      <c r="T617" s="15"/>
    </row>
    <row r="618" spans="1:20" s="62" customFormat="1" ht="24.75" customHeight="1">
      <c r="A618" s="407"/>
      <c r="B618" s="408"/>
      <c r="C618" s="409">
        <v>0</v>
      </c>
      <c r="D618" s="409">
        <v>0</v>
      </c>
      <c r="E618" s="409">
        <v>0</v>
      </c>
      <c r="F618" s="409">
        <v>0</v>
      </c>
      <c r="G618" s="410">
        <f t="shared" si="40"/>
        <v>0</v>
      </c>
      <c r="H618" s="411">
        <f t="shared" si="41"/>
        <v>0</v>
      </c>
      <c r="I618" s="376">
        <v>0</v>
      </c>
      <c r="J618" s="412">
        <v>0</v>
      </c>
      <c r="L618" s="63">
        <f t="shared" si="42"/>
        <v>0</v>
      </c>
      <c r="M618" s="64">
        <f t="shared" si="43"/>
        <v>0</v>
      </c>
      <c r="N618" s="11"/>
      <c r="O618" s="12"/>
      <c r="P618" s="13"/>
      <c r="Q618" s="14"/>
      <c r="R618" s="15"/>
      <c r="S618" s="15"/>
      <c r="T618" s="15"/>
    </row>
    <row r="619" spans="1:20" s="62" customFormat="1" ht="24.75" customHeight="1">
      <c r="A619" s="407"/>
      <c r="B619" s="413" t="s">
        <v>79</v>
      </c>
      <c r="C619" s="409">
        <v>0</v>
      </c>
      <c r="D619" s="409">
        <v>0</v>
      </c>
      <c r="E619" s="409">
        <v>0</v>
      </c>
      <c r="F619" s="409">
        <v>0</v>
      </c>
      <c r="G619" s="410">
        <f t="shared" si="40"/>
        <v>0</v>
      </c>
      <c r="H619" s="411">
        <f t="shared" si="41"/>
        <v>0</v>
      </c>
      <c r="I619" s="376">
        <v>0</v>
      </c>
      <c r="J619" s="412">
        <v>0</v>
      </c>
      <c r="L619" s="63">
        <f t="shared" si="42"/>
        <v>0</v>
      </c>
      <c r="M619" s="64">
        <f t="shared" si="43"/>
        <v>0</v>
      </c>
      <c r="N619" s="11"/>
      <c r="O619" s="12"/>
      <c r="P619" s="13"/>
      <c r="Q619" s="14"/>
      <c r="R619" s="15"/>
      <c r="S619" s="15"/>
      <c r="T619" s="15"/>
    </row>
    <row r="620" spans="1:20" s="62" customFormat="1" ht="24.75" customHeight="1">
      <c r="A620" s="407"/>
      <c r="B620" s="408"/>
      <c r="C620" s="409">
        <v>0</v>
      </c>
      <c r="D620" s="409">
        <v>0</v>
      </c>
      <c r="E620" s="409">
        <v>0</v>
      </c>
      <c r="F620" s="409">
        <v>0</v>
      </c>
      <c r="G620" s="410">
        <f t="shared" si="40"/>
        <v>0</v>
      </c>
      <c r="H620" s="411">
        <f t="shared" si="41"/>
        <v>0</v>
      </c>
      <c r="I620" s="376">
        <v>0</v>
      </c>
      <c r="J620" s="412">
        <v>0</v>
      </c>
      <c r="L620" s="63">
        <f t="shared" si="42"/>
        <v>0</v>
      </c>
      <c r="M620" s="64">
        <f t="shared" si="43"/>
        <v>0</v>
      </c>
      <c r="N620" s="11"/>
      <c r="O620" s="12"/>
      <c r="P620" s="13"/>
      <c r="Q620" s="14"/>
      <c r="R620" s="15"/>
      <c r="S620" s="15"/>
      <c r="T620" s="15"/>
    </row>
    <row r="621" spans="1:20" s="62" customFormat="1" ht="24.75" customHeight="1" thickBot="1">
      <c r="A621" s="414"/>
      <c r="B621" s="399" t="s">
        <v>79</v>
      </c>
      <c r="C621" s="282">
        <v>0</v>
      </c>
      <c r="D621" s="282">
        <v>0</v>
      </c>
      <c r="E621" s="282">
        <v>0</v>
      </c>
      <c r="F621" s="282">
        <v>0</v>
      </c>
      <c r="G621" s="283">
        <f t="shared" si="40"/>
        <v>0</v>
      </c>
      <c r="H621" s="284">
        <f t="shared" si="41"/>
        <v>0</v>
      </c>
      <c r="I621" s="285">
        <v>0</v>
      </c>
      <c r="J621" s="286">
        <v>0</v>
      </c>
      <c r="L621" s="63">
        <f t="shared" si="42"/>
        <v>0</v>
      </c>
      <c r="M621" s="64">
        <f t="shared" si="43"/>
        <v>0</v>
      </c>
      <c r="N621" s="11"/>
      <c r="O621" s="12"/>
      <c r="P621" s="13"/>
      <c r="Q621" s="14"/>
      <c r="R621" s="15"/>
      <c r="S621" s="15"/>
      <c r="T621" s="15"/>
    </row>
    <row r="622" spans="1:20" s="62" customFormat="1" ht="24.75" customHeight="1" thickBot="1" thickTop="1">
      <c r="A622" s="287" t="s">
        <v>43</v>
      </c>
      <c r="B622" s="160"/>
      <c r="C622" s="160"/>
      <c r="D622" s="160"/>
      <c r="E622" s="160"/>
      <c r="F622" s="160"/>
      <c r="G622" s="249" t="s">
        <v>24</v>
      </c>
      <c r="H622" s="288">
        <f>SUM(H596:H621)</f>
        <v>0</v>
      </c>
      <c r="I622" s="160"/>
      <c r="J622" s="21"/>
      <c r="L622" s="63"/>
      <c r="M622" s="64"/>
      <c r="N622" s="11"/>
      <c r="O622" s="12"/>
      <c r="P622" s="13"/>
      <c r="Q622" s="14"/>
      <c r="R622" s="15"/>
      <c r="S622" s="15"/>
      <c r="T622" s="15"/>
    </row>
    <row r="623" spans="1:20" s="62" customFormat="1" ht="24.75" customHeight="1" thickTop="1">
      <c r="A623" s="289" t="s">
        <v>44</v>
      </c>
      <c r="B623" s="102"/>
      <c r="C623" s="101"/>
      <c r="D623" s="101"/>
      <c r="E623" s="101"/>
      <c r="F623" s="101"/>
      <c r="G623" s="101"/>
      <c r="H623" s="122"/>
      <c r="I623" s="102"/>
      <c r="J623" s="113"/>
      <c r="L623" s="63"/>
      <c r="M623" s="64"/>
      <c r="N623" s="11"/>
      <c r="O623" s="12"/>
      <c r="P623" s="13"/>
      <c r="Q623" s="14"/>
      <c r="R623" s="15"/>
      <c r="S623" s="15"/>
      <c r="T623" s="15"/>
    </row>
    <row r="624" spans="1:20" s="62" customFormat="1" ht="24.75" customHeight="1">
      <c r="A624" s="289"/>
      <c r="B624" s="102"/>
      <c r="C624" s="101"/>
      <c r="D624" s="101"/>
      <c r="E624" s="101"/>
      <c r="F624" s="101"/>
      <c r="G624" s="101"/>
      <c r="H624" s="122"/>
      <c r="I624" s="102"/>
      <c r="J624" s="113"/>
      <c r="L624" s="63"/>
      <c r="M624" s="64"/>
      <c r="N624" s="11"/>
      <c r="O624" s="12"/>
      <c r="P624" s="13"/>
      <c r="Q624" s="14"/>
      <c r="R624" s="15"/>
      <c r="S624" s="15"/>
      <c r="T624" s="15"/>
    </row>
    <row r="625" spans="1:20" s="62" customFormat="1" ht="24.75" customHeight="1" thickBot="1">
      <c r="A625" s="290"/>
      <c r="B625" s="181"/>
      <c r="C625" s="180"/>
      <c r="D625" s="180"/>
      <c r="E625" s="180"/>
      <c r="F625" s="180"/>
      <c r="G625" s="180"/>
      <c r="H625" s="252"/>
      <c r="I625" s="181"/>
      <c r="J625" s="182"/>
      <c r="L625" s="63"/>
      <c r="M625" s="64"/>
      <c r="N625" s="11"/>
      <c r="O625" s="12"/>
      <c r="P625" s="13"/>
      <c r="Q625" s="14"/>
      <c r="R625" s="15"/>
      <c r="S625" s="15"/>
      <c r="T625" s="15"/>
    </row>
    <row r="626" spans="1:20" s="62" customFormat="1" ht="14.25" thickBot="1" thickTop="1">
      <c r="A626" s="291"/>
      <c r="H626" s="373"/>
      <c r="I626" s="292"/>
      <c r="J626" s="292"/>
      <c r="L626" s="63"/>
      <c r="M626" s="64"/>
      <c r="N626" s="11"/>
      <c r="O626" s="12"/>
      <c r="P626" s="13"/>
      <c r="Q626" s="14"/>
      <c r="R626" s="15"/>
      <c r="S626" s="15"/>
      <c r="T626" s="15"/>
    </row>
    <row r="627" spans="1:20" s="62" customFormat="1" ht="24.75" customHeight="1" thickTop="1">
      <c r="A627" s="212" t="s">
        <v>1</v>
      </c>
      <c r="B627" s="60"/>
      <c r="C627" s="4"/>
      <c r="D627" s="213" t="s">
        <v>145</v>
      </c>
      <c r="E627" s="60"/>
      <c r="F627" s="60"/>
      <c r="G627" s="60"/>
      <c r="H627" s="60"/>
      <c r="I627" s="6"/>
      <c r="J627" s="61" t="s">
        <v>146</v>
      </c>
      <c r="L627" s="63"/>
      <c r="M627" s="64"/>
      <c r="N627" s="11"/>
      <c r="O627" s="12"/>
      <c r="P627" s="13"/>
      <c r="Q627" s="14"/>
      <c r="R627" s="15"/>
      <c r="S627" s="15"/>
      <c r="T627" s="15"/>
    </row>
    <row r="628" spans="1:20" s="62" customFormat="1" ht="15" customHeight="1">
      <c r="A628" s="214"/>
      <c r="B628" s="112"/>
      <c r="C628" s="115" t="s">
        <v>12</v>
      </c>
      <c r="D628" s="215" t="s">
        <v>16</v>
      </c>
      <c r="E628" s="112"/>
      <c r="F628" s="112"/>
      <c r="G628" s="112"/>
      <c r="H628" s="186" t="s">
        <v>17</v>
      </c>
      <c r="I628" s="102"/>
      <c r="J628" s="113"/>
      <c r="L628" s="63"/>
      <c r="M628" s="64"/>
      <c r="N628" s="11"/>
      <c r="O628" s="12"/>
      <c r="P628" s="13"/>
      <c r="Q628" s="14"/>
      <c r="R628" s="15"/>
      <c r="S628" s="15"/>
      <c r="T628" s="15"/>
    </row>
    <row r="629" spans="1:20" s="62" customFormat="1" ht="13.5" thickBot="1">
      <c r="A629" s="216" t="s">
        <v>12</v>
      </c>
      <c r="B629" s="189" t="s">
        <v>12</v>
      </c>
      <c r="C629" s="177"/>
      <c r="D629" s="177"/>
      <c r="E629" s="177"/>
      <c r="F629" s="177"/>
      <c r="G629" s="177"/>
      <c r="H629" s="327" t="s">
        <v>8</v>
      </c>
      <c r="I629" s="189"/>
      <c r="J629" s="27"/>
      <c r="L629" s="63"/>
      <c r="M629" s="64"/>
      <c r="N629" s="11"/>
      <c r="O629" s="12"/>
      <c r="P629" s="13"/>
      <c r="Q629" s="14"/>
      <c r="R629" s="15"/>
      <c r="S629" s="15"/>
      <c r="T629" s="15"/>
    </row>
    <row r="630" spans="1:20" s="62" customFormat="1" ht="24.75" customHeight="1">
      <c r="A630" s="346" t="s">
        <v>147</v>
      </c>
      <c r="B630" s="415">
        <v>1</v>
      </c>
      <c r="C630" s="415" t="s">
        <v>12</v>
      </c>
      <c r="D630" s="416"/>
      <c r="E630" s="416"/>
      <c r="F630" s="416"/>
      <c r="G630" s="416"/>
      <c r="H630" s="417" t="s">
        <v>12</v>
      </c>
      <c r="I630" s="418"/>
      <c r="J630" s="419"/>
      <c r="L630" s="63"/>
      <c r="M630" s="64"/>
      <c r="N630" s="11"/>
      <c r="O630" s="12"/>
      <c r="P630" s="13"/>
      <c r="Q630" s="14"/>
      <c r="R630" s="15"/>
      <c r="S630" s="15"/>
      <c r="T630" s="15"/>
    </row>
    <row r="631" spans="1:20" s="62" customFormat="1" ht="24.75" customHeight="1">
      <c r="A631" s="225"/>
      <c r="B631" s="420">
        <v>12</v>
      </c>
      <c r="C631" s="421" t="s">
        <v>148</v>
      </c>
      <c r="D631" s="422">
        <f>L631</f>
        <v>0</v>
      </c>
      <c r="F631" s="102"/>
      <c r="G631" s="102"/>
      <c r="H631" s="423">
        <f>D631/12</f>
        <v>0</v>
      </c>
      <c r="I631" s="424"/>
      <c r="J631" s="425"/>
      <c r="L631" s="63">
        <f>SUM(L175:L630)</f>
        <v>0</v>
      </c>
      <c r="M631" s="64">
        <f>SUM(M175:M630)</f>
        <v>0</v>
      </c>
      <c r="N631" s="426">
        <f>SUM(N175:N630)</f>
        <v>0</v>
      </c>
      <c r="O631" s="12"/>
      <c r="P631" s="13"/>
      <c r="Q631" s="14"/>
      <c r="R631" s="15"/>
      <c r="S631" s="15"/>
      <c r="T631" s="15"/>
    </row>
    <row r="632" spans="1:20" s="62" customFormat="1" ht="24.75" customHeight="1" thickBot="1">
      <c r="A632" s="230"/>
      <c r="B632" s="427" t="s">
        <v>343</v>
      </c>
      <c r="C632" s="189"/>
      <c r="D632" s="189"/>
      <c r="E632" s="189"/>
      <c r="F632" s="189"/>
      <c r="G632" s="189"/>
      <c r="H632" s="428"/>
      <c r="I632" s="429"/>
      <c r="J632" s="430"/>
      <c r="L632" s="63"/>
      <c r="M632" s="64"/>
      <c r="N632" s="11"/>
      <c r="O632" s="12"/>
      <c r="P632" s="13"/>
      <c r="Q632" s="14"/>
      <c r="R632" s="15"/>
      <c r="S632" s="15"/>
      <c r="T632" s="15"/>
    </row>
    <row r="633" spans="1:20" s="62" customFormat="1" ht="24.75" customHeight="1">
      <c r="A633" s="346" t="s">
        <v>149</v>
      </c>
      <c r="B633" s="431"/>
      <c r="C633" s="416"/>
      <c r="D633" s="432" t="s">
        <v>8</v>
      </c>
      <c r="E633" s="433"/>
      <c r="F633" s="416"/>
      <c r="G633" s="416"/>
      <c r="H633" s="434" t="s">
        <v>12</v>
      </c>
      <c r="I633" s="416"/>
      <c r="J633" s="435"/>
      <c r="L633" s="63"/>
      <c r="M633" s="64"/>
      <c r="N633" s="11"/>
      <c r="O633" s="12"/>
      <c r="P633" s="13"/>
      <c r="Q633" s="14"/>
      <c r="R633" s="15"/>
      <c r="S633" s="15"/>
      <c r="T633" s="15"/>
    </row>
    <row r="634" spans="1:20" s="62" customFormat="1" ht="24.75" customHeight="1">
      <c r="A634" s="232" t="s">
        <v>12</v>
      </c>
      <c r="B634" s="102" t="s">
        <v>150</v>
      </c>
      <c r="C634" s="421"/>
      <c r="D634" s="436">
        <f>M631</f>
        <v>0</v>
      </c>
      <c r="F634" s="437"/>
      <c r="G634" s="102" t="s">
        <v>153</v>
      </c>
      <c r="H634" s="438">
        <f aca="true" t="shared" si="44" ref="H634:H643">D634*F634/100</f>
        <v>0</v>
      </c>
      <c r="I634" s="439"/>
      <c r="J634" s="440"/>
      <c r="L634" s="63"/>
      <c r="M634" s="64"/>
      <c r="N634" s="11"/>
      <c r="O634" s="12"/>
      <c r="P634" s="441"/>
      <c r="Q634" s="14"/>
      <c r="R634" s="15"/>
      <c r="S634" s="15"/>
      <c r="T634" s="15"/>
    </row>
    <row r="635" spans="1:20" s="62" customFormat="1" ht="24.75" customHeight="1">
      <c r="A635" s="225"/>
      <c r="B635" s="102"/>
      <c r="C635" s="102"/>
      <c r="D635" s="102"/>
      <c r="F635" s="442"/>
      <c r="G635" s="102"/>
      <c r="H635" s="443">
        <f t="shared" si="44"/>
        <v>0</v>
      </c>
      <c r="I635" s="102"/>
      <c r="J635" s="113"/>
      <c r="L635" s="63"/>
      <c r="M635" s="64"/>
      <c r="N635" s="11"/>
      <c r="O635" s="12"/>
      <c r="P635" s="13"/>
      <c r="Q635" s="14"/>
      <c r="R635" s="15"/>
      <c r="S635" s="15"/>
      <c r="T635" s="15"/>
    </row>
    <row r="636" spans="1:20" s="62" customFormat="1" ht="24.75" customHeight="1">
      <c r="A636" s="225"/>
      <c r="B636" s="102"/>
      <c r="C636" s="102"/>
      <c r="D636" s="102"/>
      <c r="F636" s="442"/>
      <c r="G636" s="102"/>
      <c r="H636" s="443">
        <f t="shared" si="44"/>
        <v>0</v>
      </c>
      <c r="I636" s="102"/>
      <c r="J636" s="113"/>
      <c r="L636" s="63"/>
      <c r="M636" s="64"/>
      <c r="N636" s="11"/>
      <c r="O636" s="12"/>
      <c r="P636" s="13"/>
      <c r="Q636" s="14"/>
      <c r="R636" s="15"/>
      <c r="S636" s="15"/>
      <c r="T636" s="15"/>
    </row>
    <row r="637" spans="1:20" s="62" customFormat="1" ht="24.75" customHeight="1">
      <c r="A637" s="333" t="s">
        <v>12</v>
      </c>
      <c r="B637" s="102" t="s">
        <v>149</v>
      </c>
      <c r="C637" s="102"/>
      <c r="D637" s="444">
        <f>H631+H632</f>
        <v>0</v>
      </c>
      <c r="F637" s="437"/>
      <c r="G637" s="102" t="s">
        <v>153</v>
      </c>
      <c r="H637" s="438">
        <f t="shared" si="44"/>
        <v>0</v>
      </c>
      <c r="I637" s="439"/>
      <c r="J637" s="440"/>
      <c r="L637" s="63"/>
      <c r="M637" s="64"/>
      <c r="N637" s="11"/>
      <c r="O637" s="12"/>
      <c r="P637" s="13"/>
      <c r="Q637" s="14"/>
      <c r="R637" s="15"/>
      <c r="S637" s="15"/>
      <c r="T637" s="15"/>
    </row>
    <row r="638" spans="1:20" s="62" customFormat="1" ht="24.75" customHeight="1">
      <c r="A638" s="225"/>
      <c r="B638" s="445" t="s">
        <v>151</v>
      </c>
      <c r="C638" s="102"/>
      <c r="D638" s="444"/>
      <c r="F638" s="442"/>
      <c r="G638" s="102"/>
      <c r="H638" s="443">
        <f t="shared" si="44"/>
        <v>0</v>
      </c>
      <c r="I638" s="102"/>
      <c r="J638" s="113"/>
      <c r="L638" s="63"/>
      <c r="M638" s="64"/>
      <c r="N638" s="11"/>
      <c r="O638" s="12"/>
      <c r="P638" s="13"/>
      <c r="Q638" s="14"/>
      <c r="R638" s="15"/>
      <c r="S638" s="15"/>
      <c r="T638" s="15"/>
    </row>
    <row r="639" spans="1:20" s="62" customFormat="1" ht="24.75" customHeight="1">
      <c r="A639" s="225"/>
      <c r="B639" s="102"/>
      <c r="C639" s="102"/>
      <c r="D639" s="102"/>
      <c r="F639" s="442"/>
      <c r="G639" s="102"/>
      <c r="H639" s="443">
        <f t="shared" si="44"/>
        <v>0</v>
      </c>
      <c r="I639" s="102"/>
      <c r="J639" s="113"/>
      <c r="L639" s="63"/>
      <c r="M639" s="64"/>
      <c r="N639" s="11"/>
      <c r="O639" s="12"/>
      <c r="P639" s="13"/>
      <c r="Q639" s="14"/>
      <c r="R639" s="15"/>
      <c r="S639" s="15"/>
      <c r="T639" s="15"/>
    </row>
    <row r="640" spans="1:20" s="62" customFormat="1" ht="24.75" customHeight="1">
      <c r="A640" s="225"/>
      <c r="B640" s="102" t="s">
        <v>152</v>
      </c>
      <c r="C640" s="102"/>
      <c r="D640" s="436">
        <f>N631</f>
        <v>0</v>
      </c>
      <c r="F640" s="437"/>
      <c r="G640" s="102" t="s">
        <v>153</v>
      </c>
      <c r="H640" s="438">
        <f t="shared" si="44"/>
        <v>0</v>
      </c>
      <c r="I640" s="439"/>
      <c r="J640" s="440"/>
      <c r="L640" s="63"/>
      <c r="M640" s="64"/>
      <c r="N640" s="11"/>
      <c r="O640" s="12"/>
      <c r="P640" s="13"/>
      <c r="Q640" s="14"/>
      <c r="R640" s="15"/>
      <c r="S640" s="15"/>
      <c r="T640" s="15"/>
    </row>
    <row r="641" spans="1:20" s="62" customFormat="1" ht="24.75" customHeight="1">
      <c r="A641" s="225"/>
      <c r="B641" s="446"/>
      <c r="C641" s="102"/>
      <c r="D641" s="102"/>
      <c r="F641" s="102"/>
      <c r="G641" s="102"/>
      <c r="H641" s="443">
        <f t="shared" si="44"/>
        <v>0</v>
      </c>
      <c r="I641" s="102"/>
      <c r="J641" s="113"/>
      <c r="L641" s="63"/>
      <c r="M641" s="64"/>
      <c r="N641" s="11"/>
      <c r="O641" s="12"/>
      <c r="P641" s="13"/>
      <c r="Q641" s="14"/>
      <c r="R641" s="15"/>
      <c r="S641" s="15"/>
      <c r="T641" s="15"/>
    </row>
    <row r="642" spans="1:20" s="62" customFormat="1" ht="24.75" customHeight="1">
      <c r="A642" s="333" t="s">
        <v>12</v>
      </c>
      <c r="B642" s="446"/>
      <c r="C642" s="102"/>
      <c r="D642" s="102"/>
      <c r="F642" s="102"/>
      <c r="G642" s="102"/>
      <c r="H642" s="443">
        <f t="shared" si="44"/>
        <v>0</v>
      </c>
      <c r="I642" s="102"/>
      <c r="J642" s="113"/>
      <c r="L642" s="63"/>
      <c r="M642" s="64"/>
      <c r="N642" s="11"/>
      <c r="O642" s="12"/>
      <c r="P642" s="13"/>
      <c r="Q642" s="14"/>
      <c r="R642" s="15"/>
      <c r="S642" s="15"/>
      <c r="T642" s="15"/>
    </row>
    <row r="643" spans="1:20" s="62" customFormat="1" ht="24.75" customHeight="1">
      <c r="A643" s="242"/>
      <c r="B643" s="325" t="s">
        <v>74</v>
      </c>
      <c r="C643" s="102"/>
      <c r="D643" s="102"/>
      <c r="F643" s="102"/>
      <c r="G643" s="102"/>
      <c r="H643" s="443">
        <f t="shared" si="44"/>
        <v>0</v>
      </c>
      <c r="I643" s="102"/>
      <c r="J643" s="113"/>
      <c r="L643" s="63"/>
      <c r="M643" s="64"/>
      <c r="N643" s="11"/>
      <c r="O643" s="12"/>
      <c r="P643" s="13"/>
      <c r="Q643" s="14"/>
      <c r="R643" s="15"/>
      <c r="S643" s="15"/>
      <c r="T643" s="15"/>
    </row>
    <row r="644" spans="1:20" s="62" customFormat="1" ht="24.75" customHeight="1">
      <c r="A644" s="242"/>
      <c r="B644" s="325"/>
      <c r="C644" s="210" t="s">
        <v>8</v>
      </c>
      <c r="D644" s="436"/>
      <c r="E644" s="117" t="s">
        <v>9</v>
      </c>
      <c r="F644" s="447"/>
      <c r="G644" s="102"/>
      <c r="H644" s="438">
        <f>D644*F644/100</f>
        <v>0</v>
      </c>
      <c r="I644" s="439"/>
      <c r="J644" s="440"/>
      <c r="L644" s="63"/>
      <c r="M644" s="64"/>
      <c r="N644" s="11"/>
      <c r="O644" s="12"/>
      <c r="P644" s="13"/>
      <c r="Q644" s="14"/>
      <c r="R644" s="15"/>
      <c r="S644" s="15"/>
      <c r="T644" s="15"/>
    </row>
    <row r="645" spans="1:20" s="62" customFormat="1" ht="24.75" customHeight="1">
      <c r="A645" s="242"/>
      <c r="B645" s="325"/>
      <c r="C645" s="102"/>
      <c r="D645" s="102"/>
      <c r="E645" s="102"/>
      <c r="F645" s="102"/>
      <c r="G645" s="102"/>
      <c r="H645" s="443"/>
      <c r="I645" s="102"/>
      <c r="J645" s="113"/>
      <c r="L645" s="63"/>
      <c r="M645" s="64"/>
      <c r="N645" s="11"/>
      <c r="O645" s="12"/>
      <c r="P645" s="13"/>
      <c r="Q645" s="14"/>
      <c r="R645" s="15"/>
      <c r="S645" s="15"/>
      <c r="T645" s="15"/>
    </row>
    <row r="646" spans="1:20" s="62" customFormat="1" ht="24.75" customHeight="1">
      <c r="A646" s="242"/>
      <c r="B646" s="325"/>
      <c r="C646" s="102"/>
      <c r="D646" s="102"/>
      <c r="E646" s="102"/>
      <c r="F646" s="102"/>
      <c r="G646" s="102"/>
      <c r="H646" s="443"/>
      <c r="I646" s="102"/>
      <c r="J646" s="113"/>
      <c r="L646" s="63"/>
      <c r="M646" s="64"/>
      <c r="N646" s="11"/>
      <c r="O646" s="12"/>
      <c r="P646" s="13"/>
      <c r="Q646" s="14"/>
      <c r="R646" s="15"/>
      <c r="S646" s="15"/>
      <c r="T646" s="15"/>
    </row>
    <row r="647" spans="1:20" s="62" customFormat="1" ht="24.75" customHeight="1">
      <c r="A647" s="242"/>
      <c r="B647" s="325"/>
      <c r="C647" s="102"/>
      <c r="D647" s="102"/>
      <c r="E647" s="102"/>
      <c r="F647" s="102"/>
      <c r="G647" s="102"/>
      <c r="H647" s="443"/>
      <c r="I647" s="102"/>
      <c r="J647" s="113"/>
      <c r="L647" s="63"/>
      <c r="M647" s="64"/>
      <c r="N647" s="11"/>
      <c r="O647" s="12"/>
      <c r="P647" s="13"/>
      <c r="Q647" s="14"/>
      <c r="R647" s="15"/>
      <c r="S647" s="15"/>
      <c r="T647" s="15"/>
    </row>
    <row r="648" spans="1:20" s="62" customFormat="1" ht="24.75" customHeight="1">
      <c r="A648" s="242"/>
      <c r="B648" s="325"/>
      <c r="C648" s="102"/>
      <c r="D648" s="102"/>
      <c r="E648" s="102"/>
      <c r="F648" s="102"/>
      <c r="G648" s="102"/>
      <c r="H648" s="443"/>
      <c r="I648" s="102"/>
      <c r="J648" s="113"/>
      <c r="L648" s="63"/>
      <c r="M648" s="64"/>
      <c r="N648" s="11"/>
      <c r="O648" s="12"/>
      <c r="P648" s="13"/>
      <c r="Q648" s="14"/>
      <c r="R648" s="15"/>
      <c r="S648" s="15"/>
      <c r="T648" s="15"/>
    </row>
    <row r="649" spans="1:20" s="62" customFormat="1" ht="24.75" customHeight="1">
      <c r="A649" s="242"/>
      <c r="B649" s="325"/>
      <c r="C649" s="102"/>
      <c r="D649" s="102"/>
      <c r="E649" s="102"/>
      <c r="F649" s="102"/>
      <c r="G649" s="102"/>
      <c r="H649" s="443"/>
      <c r="I649" s="102"/>
      <c r="J649" s="113"/>
      <c r="L649" s="63"/>
      <c r="M649" s="64"/>
      <c r="N649" s="11"/>
      <c r="O649" s="12"/>
      <c r="P649" s="13"/>
      <c r="Q649" s="14"/>
      <c r="R649" s="15"/>
      <c r="S649" s="15"/>
      <c r="T649" s="15"/>
    </row>
    <row r="650" spans="1:20" s="62" customFormat="1" ht="24.75" customHeight="1" thickBot="1">
      <c r="A650" s="243"/>
      <c r="B650" s="326"/>
      <c r="C650" s="181"/>
      <c r="D650" s="181"/>
      <c r="E650" s="181"/>
      <c r="F650" s="181"/>
      <c r="G650" s="181"/>
      <c r="H650" s="448"/>
      <c r="I650" s="181"/>
      <c r="J650" s="182"/>
      <c r="L650" s="63"/>
      <c r="M650" s="64"/>
      <c r="N650" s="11"/>
      <c r="O650" s="12"/>
      <c r="P650" s="13"/>
      <c r="Q650" s="14"/>
      <c r="R650" s="15"/>
      <c r="S650" s="15"/>
      <c r="T650" s="15"/>
    </row>
    <row r="651" spans="1:20" s="62" customFormat="1" ht="24.75" customHeight="1" thickBot="1" thickTop="1">
      <c r="A651" s="248" t="s">
        <v>154</v>
      </c>
      <c r="B651" s="160"/>
      <c r="C651" s="160"/>
      <c r="D651" s="160"/>
      <c r="E651" s="160"/>
      <c r="F651" s="160"/>
      <c r="G651" s="249" t="s">
        <v>24</v>
      </c>
      <c r="H651" s="449">
        <f>SUM(H630:H650)</f>
        <v>0</v>
      </c>
      <c r="I651" s="450"/>
      <c r="J651" s="451"/>
      <c r="L651" s="63"/>
      <c r="M651" s="64"/>
      <c r="N651" s="11"/>
      <c r="O651" s="12"/>
      <c r="P651" s="13"/>
      <c r="Q651" s="14"/>
      <c r="R651" s="15"/>
      <c r="S651" s="15"/>
      <c r="T651" s="15"/>
    </row>
    <row r="652" spans="1:20" s="62" customFormat="1" ht="24.75" customHeight="1" thickTop="1">
      <c r="A652" s="250"/>
      <c r="B652" s="102"/>
      <c r="C652" s="101"/>
      <c r="D652" s="101"/>
      <c r="E652" s="101"/>
      <c r="F652" s="101"/>
      <c r="G652" s="101"/>
      <c r="H652" s="122"/>
      <c r="I652" s="102"/>
      <c r="J652" s="113"/>
      <c r="L652" s="63"/>
      <c r="M652" s="64"/>
      <c r="N652" s="11"/>
      <c r="O652" s="12"/>
      <c r="P652" s="13"/>
      <c r="Q652" s="14"/>
      <c r="R652" s="15"/>
      <c r="S652" s="15"/>
      <c r="T652" s="15"/>
    </row>
    <row r="653" spans="1:20" s="62" customFormat="1" ht="24.75" customHeight="1">
      <c r="A653" s="250"/>
      <c r="B653" s="102"/>
      <c r="C653" s="101"/>
      <c r="D653" s="101"/>
      <c r="E653" s="101"/>
      <c r="F653" s="101"/>
      <c r="G653" s="101"/>
      <c r="H653" s="122"/>
      <c r="I653" s="102"/>
      <c r="J653" s="113"/>
      <c r="L653" s="63"/>
      <c r="M653" s="64"/>
      <c r="N653" s="11"/>
      <c r="O653" s="12"/>
      <c r="P653" s="13"/>
      <c r="Q653" s="14"/>
      <c r="R653" s="15"/>
      <c r="S653" s="15"/>
      <c r="T653" s="15"/>
    </row>
    <row r="654" spans="1:20" s="62" customFormat="1" ht="24.75" customHeight="1">
      <c r="A654" s="250"/>
      <c r="B654" s="102"/>
      <c r="C654" s="101"/>
      <c r="D654" s="101"/>
      <c r="E654" s="101"/>
      <c r="F654" s="101"/>
      <c r="G654" s="101"/>
      <c r="H654" s="122"/>
      <c r="I654" s="102"/>
      <c r="J654" s="113"/>
      <c r="L654" s="63"/>
      <c r="M654" s="64"/>
      <c r="N654" s="11"/>
      <c r="O654" s="12"/>
      <c r="P654" s="13"/>
      <c r="Q654" s="14"/>
      <c r="R654" s="15"/>
      <c r="S654" s="15"/>
      <c r="T654" s="15"/>
    </row>
    <row r="655" spans="1:20" s="62" customFormat="1" ht="24.75" customHeight="1">
      <c r="A655" s="250"/>
      <c r="B655" s="102"/>
      <c r="C655" s="101"/>
      <c r="D655" s="101"/>
      <c r="E655" s="101"/>
      <c r="F655" s="101"/>
      <c r="G655" s="101"/>
      <c r="H655" s="122"/>
      <c r="I655" s="102"/>
      <c r="J655" s="113"/>
      <c r="L655" s="63"/>
      <c r="M655" s="64"/>
      <c r="N655" s="11"/>
      <c r="O655" s="12"/>
      <c r="P655" s="13"/>
      <c r="Q655" s="14"/>
      <c r="R655" s="15"/>
      <c r="S655" s="15"/>
      <c r="T655" s="15"/>
    </row>
    <row r="656" spans="1:20" s="62" customFormat="1" ht="24.75" customHeight="1">
      <c r="A656" s="250"/>
      <c r="B656" s="102"/>
      <c r="C656" s="101"/>
      <c r="D656" s="101"/>
      <c r="E656" s="101"/>
      <c r="F656" s="101"/>
      <c r="G656" s="101"/>
      <c r="H656" s="122"/>
      <c r="I656" s="102"/>
      <c r="J656" s="113"/>
      <c r="L656" s="63"/>
      <c r="M656" s="64"/>
      <c r="N656" s="11"/>
      <c r="O656" s="12"/>
      <c r="P656" s="13"/>
      <c r="Q656" s="14"/>
      <c r="R656" s="15"/>
      <c r="S656" s="15"/>
      <c r="T656" s="15"/>
    </row>
    <row r="657" spans="1:20" s="62" customFormat="1" ht="24.75" customHeight="1">
      <c r="A657" s="250"/>
      <c r="B657" s="102"/>
      <c r="C657" s="101"/>
      <c r="D657" s="101"/>
      <c r="E657" s="101"/>
      <c r="F657" s="101"/>
      <c r="G657" s="101"/>
      <c r="H657" s="122"/>
      <c r="I657" s="102"/>
      <c r="J657" s="113"/>
      <c r="L657" s="63"/>
      <c r="M657" s="64"/>
      <c r="N657" s="11"/>
      <c r="O657" s="12"/>
      <c r="P657" s="13"/>
      <c r="Q657" s="14"/>
      <c r="R657" s="15"/>
      <c r="S657" s="15"/>
      <c r="T657" s="15"/>
    </row>
    <row r="658" spans="1:20" s="62" customFormat="1" ht="24.75" customHeight="1">
      <c r="A658" s="250"/>
      <c r="B658" s="102"/>
      <c r="C658" s="101"/>
      <c r="D658" s="101"/>
      <c r="E658" s="101"/>
      <c r="F658" s="101"/>
      <c r="G658" s="101"/>
      <c r="H658" s="122"/>
      <c r="I658" s="102"/>
      <c r="J658" s="113"/>
      <c r="L658" s="63"/>
      <c r="M658" s="64"/>
      <c r="N658" s="11"/>
      <c r="O658" s="12"/>
      <c r="P658" s="13"/>
      <c r="Q658" s="14"/>
      <c r="R658" s="15"/>
      <c r="S658" s="15"/>
      <c r="T658" s="15"/>
    </row>
    <row r="659" spans="1:20" s="62" customFormat="1" ht="24.75" customHeight="1" thickBot="1">
      <c r="A659" s="251"/>
      <c r="B659" s="181"/>
      <c r="C659" s="180"/>
      <c r="D659" s="180"/>
      <c r="E659" s="180"/>
      <c r="F659" s="180"/>
      <c r="G659" s="180"/>
      <c r="H659" s="252"/>
      <c r="I659" s="181"/>
      <c r="J659" s="182"/>
      <c r="L659" s="63"/>
      <c r="M659" s="64"/>
      <c r="N659" s="11"/>
      <c r="O659" s="12"/>
      <c r="P659" s="13"/>
      <c r="Q659" s="14"/>
      <c r="R659" s="15"/>
      <c r="S659" s="15"/>
      <c r="T659" s="15"/>
    </row>
    <row r="660" spans="1:20" s="62" customFormat="1" ht="14.25" thickBot="1" thickTop="1">
      <c r="A660" s="452"/>
      <c r="H660" s="8"/>
      <c r="I660" s="292"/>
      <c r="J660" s="292"/>
      <c r="L660" s="63"/>
      <c r="M660" s="64"/>
      <c r="N660" s="11"/>
      <c r="O660" s="12"/>
      <c r="P660" s="13"/>
      <c r="Q660" s="14"/>
      <c r="R660" s="15"/>
      <c r="S660" s="15"/>
      <c r="T660" s="15"/>
    </row>
    <row r="661" spans="1:20" s="62" customFormat="1" ht="24.75" customHeight="1" thickTop="1">
      <c r="A661" s="212" t="s">
        <v>1</v>
      </c>
      <c r="B661" s="60"/>
      <c r="C661" s="4"/>
      <c r="D661" s="213" t="s">
        <v>155</v>
      </c>
      <c r="E661" s="60"/>
      <c r="F661" s="60"/>
      <c r="G661" s="60"/>
      <c r="H661" s="60"/>
      <c r="I661" s="6"/>
      <c r="J661" s="61" t="s">
        <v>156</v>
      </c>
      <c r="L661" s="63"/>
      <c r="M661" s="64"/>
      <c r="N661" s="11"/>
      <c r="O661" s="12"/>
      <c r="P661" s="13"/>
      <c r="Q661" s="14"/>
      <c r="R661" s="15"/>
      <c r="S661" s="15"/>
      <c r="T661" s="15"/>
    </row>
    <row r="662" spans="1:20" s="62" customFormat="1" ht="24.75" customHeight="1" thickBot="1">
      <c r="A662" s="216" t="s">
        <v>12</v>
      </c>
      <c r="B662" s="189" t="s">
        <v>12</v>
      </c>
      <c r="C662" s="453"/>
      <c r="D662" s="454" t="s">
        <v>16</v>
      </c>
      <c r="E662" s="455"/>
      <c r="F662" s="455"/>
      <c r="G662" s="455"/>
      <c r="H662" s="261" t="s">
        <v>8</v>
      </c>
      <c r="I662" s="189"/>
      <c r="J662" s="27"/>
      <c r="L662" s="63"/>
      <c r="M662" s="64"/>
      <c r="N662" s="11"/>
      <c r="O662" s="12"/>
      <c r="P662" s="13"/>
      <c r="Q662" s="14"/>
      <c r="R662" s="15"/>
      <c r="S662" s="15"/>
      <c r="T662" s="15"/>
    </row>
    <row r="663" spans="1:20" s="62" customFormat="1" ht="24.75" customHeight="1" thickTop="1">
      <c r="A663" s="296" t="s">
        <v>157</v>
      </c>
      <c r="B663" s="456"/>
      <c r="C663" s="457"/>
      <c r="D663" s="457"/>
      <c r="E663" s="457"/>
      <c r="F663" s="457"/>
      <c r="G663" s="458"/>
      <c r="H663" s="459">
        <f>+G663*F663</f>
        <v>0</v>
      </c>
      <c r="I663" s="460"/>
      <c r="J663" s="461"/>
      <c r="L663" s="63">
        <f>H663*I663</f>
        <v>0</v>
      </c>
      <c r="M663" s="64">
        <f>H663*J663</f>
        <v>0</v>
      </c>
      <c r="N663" s="11"/>
      <c r="O663" s="462"/>
      <c r="P663" s="13"/>
      <c r="Q663" s="14"/>
      <c r="R663" s="15"/>
      <c r="S663" s="15"/>
      <c r="T663" s="15"/>
    </row>
    <row r="664" spans="1:20" s="62" customFormat="1" ht="24.75" customHeight="1">
      <c r="A664" s="387"/>
      <c r="B664" s="463"/>
      <c r="C664" s="93"/>
      <c r="D664" s="93"/>
      <c r="E664" s="93"/>
      <c r="F664" s="93"/>
      <c r="G664" s="335"/>
      <c r="H664" s="464"/>
      <c r="I664" s="465"/>
      <c r="J664" s="466"/>
      <c r="L664" s="63" t="s">
        <v>12</v>
      </c>
      <c r="M664" s="64"/>
      <c r="N664" s="11"/>
      <c r="O664" s="462"/>
      <c r="P664" s="13"/>
      <c r="Q664" s="14"/>
      <c r="R664" s="15"/>
      <c r="S664" s="15"/>
      <c r="T664" s="15"/>
    </row>
    <row r="665" spans="1:20" s="62" customFormat="1" ht="24.75" customHeight="1">
      <c r="A665" s="387" t="s">
        <v>12</v>
      </c>
      <c r="B665" s="463"/>
      <c r="C665" s="93"/>
      <c r="D665" s="93"/>
      <c r="E665" s="93"/>
      <c r="F665" s="93"/>
      <c r="G665" s="335"/>
      <c r="H665" s="464"/>
      <c r="I665" s="465"/>
      <c r="J665" s="466"/>
      <c r="L665" s="63">
        <f>H665*I665</f>
        <v>0</v>
      </c>
      <c r="M665" s="64">
        <f>H665*J665</f>
        <v>0</v>
      </c>
      <c r="N665" s="11"/>
      <c r="O665" s="462"/>
      <c r="P665" s="13"/>
      <c r="Q665" s="14"/>
      <c r="R665" s="15"/>
      <c r="S665" s="15"/>
      <c r="T665" s="15"/>
    </row>
    <row r="666" spans="1:20" s="62" customFormat="1" ht="24.75" customHeight="1">
      <c r="A666" s="387"/>
      <c r="B666" s="463"/>
      <c r="C666" s="93"/>
      <c r="D666" s="93"/>
      <c r="E666" s="93"/>
      <c r="F666" s="93"/>
      <c r="G666" s="335"/>
      <c r="H666" s="464"/>
      <c r="I666" s="465"/>
      <c r="J666" s="466"/>
      <c r="L666" s="63" t="s">
        <v>12</v>
      </c>
      <c r="M666" s="64"/>
      <c r="N666" s="11"/>
      <c r="O666" s="462"/>
      <c r="P666" s="13"/>
      <c r="Q666" s="14"/>
      <c r="R666" s="15"/>
      <c r="S666" s="15"/>
      <c r="T666" s="15"/>
    </row>
    <row r="667" spans="1:20" s="62" customFormat="1" ht="24.75" customHeight="1" thickBot="1">
      <c r="A667" s="387" t="s">
        <v>12</v>
      </c>
      <c r="B667" s="467"/>
      <c r="C667" s="380"/>
      <c r="D667" s="380"/>
      <c r="E667" s="380"/>
      <c r="F667" s="380"/>
      <c r="G667" s="381"/>
      <c r="H667" s="468">
        <f>G667*F667*E667*8.75</f>
        <v>0</v>
      </c>
      <c r="I667" s="469"/>
      <c r="J667" s="470"/>
      <c r="L667" s="63">
        <f>H667*I667</f>
        <v>0</v>
      </c>
      <c r="M667" s="64">
        <f>H667*J667</f>
        <v>0</v>
      </c>
      <c r="N667" s="11"/>
      <c r="O667" s="462"/>
      <c r="P667" s="13"/>
      <c r="Q667" s="14"/>
      <c r="R667" s="15"/>
      <c r="S667" s="15"/>
      <c r="T667" s="15"/>
    </row>
    <row r="668" spans="1:20" s="62" customFormat="1" ht="24.75" customHeight="1">
      <c r="A668" s="308" t="s">
        <v>158</v>
      </c>
      <c r="B668" s="471"/>
      <c r="C668" s="356"/>
      <c r="D668" s="356"/>
      <c r="E668" s="356"/>
      <c r="F668" s="356"/>
      <c r="G668" s="357"/>
      <c r="H668" s="472">
        <v>0</v>
      </c>
      <c r="I668" s="473"/>
      <c r="J668" s="474"/>
      <c r="L668" s="63" t="s">
        <v>12</v>
      </c>
      <c r="M668" s="64"/>
      <c r="N668" s="11"/>
      <c r="O668" s="12"/>
      <c r="P668" s="13"/>
      <c r="Q668" s="14"/>
      <c r="R668" s="15"/>
      <c r="S668" s="15"/>
      <c r="T668" s="15"/>
    </row>
    <row r="669" spans="1:20" s="62" customFormat="1" ht="24.75" customHeight="1">
      <c r="A669" s="387" t="s">
        <v>12</v>
      </c>
      <c r="B669" s="463"/>
      <c r="C669" s="93"/>
      <c r="D669" s="93"/>
      <c r="E669" s="93"/>
      <c r="F669" s="93"/>
      <c r="G669" s="335"/>
      <c r="H669" s="464">
        <f>+G669*F669</f>
        <v>0</v>
      </c>
      <c r="I669" s="465"/>
      <c r="J669" s="466"/>
      <c r="L669" s="63">
        <f>H669*I669</f>
        <v>0</v>
      </c>
      <c r="M669" s="64">
        <f>H669*J669</f>
        <v>0</v>
      </c>
      <c r="N669" s="11"/>
      <c r="O669" s="12"/>
      <c r="P669" s="13"/>
      <c r="Q669" s="14"/>
      <c r="R669" s="15"/>
      <c r="S669" s="15"/>
      <c r="T669" s="15"/>
    </row>
    <row r="670" spans="1:20" s="62" customFormat="1" ht="24.75" customHeight="1">
      <c r="A670" s="387"/>
      <c r="B670" s="463"/>
      <c r="C670" s="93"/>
      <c r="D670" s="93"/>
      <c r="E670" s="93"/>
      <c r="F670" s="93"/>
      <c r="G670" s="335"/>
      <c r="H670" s="464">
        <v>0</v>
      </c>
      <c r="I670" s="465"/>
      <c r="J670" s="466"/>
      <c r="L670" s="63" t="s">
        <v>12</v>
      </c>
      <c r="M670" s="64"/>
      <c r="N670" s="11"/>
      <c r="O670" s="12"/>
      <c r="P670" s="13"/>
      <c r="Q670" s="14"/>
      <c r="R670" s="15"/>
      <c r="S670" s="15"/>
      <c r="T670" s="15"/>
    </row>
    <row r="671" spans="1:20" s="62" customFormat="1" ht="24.75" customHeight="1">
      <c r="A671" s="387" t="s">
        <v>12</v>
      </c>
      <c r="B671" s="463"/>
      <c r="C671" s="93" t="s">
        <v>12</v>
      </c>
      <c r="D671" s="93" t="s">
        <v>12</v>
      </c>
      <c r="E671" s="93" t="s">
        <v>12</v>
      </c>
      <c r="F671" s="93" t="s">
        <v>12</v>
      </c>
      <c r="G671" s="335" t="s">
        <v>12</v>
      </c>
      <c r="H671" s="464">
        <v>0</v>
      </c>
      <c r="I671" s="465"/>
      <c r="J671" s="466"/>
      <c r="L671" s="63">
        <f>H671*I671</f>
        <v>0</v>
      </c>
      <c r="M671" s="64">
        <f>H671*J671</f>
        <v>0</v>
      </c>
      <c r="N671" s="11"/>
      <c r="O671" s="12"/>
      <c r="P671" s="13"/>
      <c r="Q671" s="14"/>
      <c r="R671" s="15"/>
      <c r="S671" s="15"/>
      <c r="T671" s="15"/>
    </row>
    <row r="672" spans="1:20" s="62" customFormat="1" ht="24.75" customHeight="1">
      <c r="A672" s="387"/>
      <c r="B672" s="463"/>
      <c r="C672" s="93" t="s">
        <v>12</v>
      </c>
      <c r="D672" s="93" t="s">
        <v>12</v>
      </c>
      <c r="E672" s="93" t="s">
        <v>12</v>
      </c>
      <c r="F672" s="93" t="s">
        <v>12</v>
      </c>
      <c r="G672" s="335" t="s">
        <v>12</v>
      </c>
      <c r="H672" s="464">
        <v>0</v>
      </c>
      <c r="I672" s="465"/>
      <c r="J672" s="466"/>
      <c r="L672" s="63" t="s">
        <v>12</v>
      </c>
      <c r="M672" s="64"/>
      <c r="N672" s="11"/>
      <c r="O672" s="12"/>
      <c r="P672" s="13"/>
      <c r="Q672" s="14"/>
      <c r="R672" s="15"/>
      <c r="S672" s="15"/>
      <c r="T672" s="15"/>
    </row>
    <row r="673" spans="1:20" s="62" customFormat="1" ht="24.75" customHeight="1" thickBot="1">
      <c r="A673" s="387" t="s">
        <v>12</v>
      </c>
      <c r="B673" s="467"/>
      <c r="C673" s="380" t="s">
        <v>12</v>
      </c>
      <c r="D673" s="380" t="s">
        <v>12</v>
      </c>
      <c r="E673" s="380" t="s">
        <v>12</v>
      </c>
      <c r="F673" s="380" t="s">
        <v>12</v>
      </c>
      <c r="G673" s="381" t="s">
        <v>12</v>
      </c>
      <c r="H673" s="468">
        <v>0</v>
      </c>
      <c r="I673" s="469"/>
      <c r="J673" s="470"/>
      <c r="L673" s="63">
        <f>H673*I673</f>
        <v>0</v>
      </c>
      <c r="M673" s="64">
        <f>H673*J673</f>
        <v>0</v>
      </c>
      <c r="N673" s="11"/>
      <c r="O673" s="12"/>
      <c r="P673" s="13"/>
      <c r="Q673" s="14"/>
      <c r="R673" s="15"/>
      <c r="S673" s="15"/>
      <c r="T673" s="15"/>
    </row>
    <row r="674" spans="1:20" s="62" customFormat="1" ht="24.75" customHeight="1">
      <c r="A674" s="308" t="s">
        <v>159</v>
      </c>
      <c r="B674" s="471"/>
      <c r="C674" s="356" t="s">
        <v>12</v>
      </c>
      <c r="D674" s="356" t="s">
        <v>12</v>
      </c>
      <c r="E674" s="356" t="s">
        <v>12</v>
      </c>
      <c r="F674" s="356" t="s">
        <v>12</v>
      </c>
      <c r="G674" s="357" t="s">
        <v>12</v>
      </c>
      <c r="H674" s="472"/>
      <c r="I674" s="473"/>
      <c r="J674" s="474"/>
      <c r="L674" s="63" t="s">
        <v>12</v>
      </c>
      <c r="M674" s="64"/>
      <c r="N674" s="11"/>
      <c r="O674" s="12"/>
      <c r="P674" s="13"/>
      <c r="Q674" s="14"/>
      <c r="R674" s="15"/>
      <c r="S674" s="15"/>
      <c r="T674" s="15"/>
    </row>
    <row r="675" spans="1:20" s="62" customFormat="1" ht="24.75" customHeight="1">
      <c r="A675" s="387" t="s">
        <v>12</v>
      </c>
      <c r="B675" s="463"/>
      <c r="C675" s="93"/>
      <c r="D675" s="93"/>
      <c r="E675" s="93"/>
      <c r="F675" s="93" t="s">
        <v>12</v>
      </c>
      <c r="G675" s="335" t="s">
        <v>12</v>
      </c>
      <c r="H675" s="464"/>
      <c r="I675" s="465"/>
      <c r="J675" s="466"/>
      <c r="L675" s="63">
        <f>H675*I675</f>
        <v>0</v>
      </c>
      <c r="M675" s="64">
        <f>H675*J675</f>
        <v>0</v>
      </c>
      <c r="N675" s="11"/>
      <c r="O675" s="12"/>
      <c r="P675" s="13"/>
      <c r="Q675" s="14"/>
      <c r="R675" s="15"/>
      <c r="S675" s="15"/>
      <c r="T675" s="15"/>
    </row>
    <row r="676" spans="1:20" s="62" customFormat="1" ht="24.75" customHeight="1">
      <c r="A676" s="387" t="s">
        <v>12</v>
      </c>
      <c r="B676" s="463"/>
      <c r="C676" s="93" t="s">
        <v>12</v>
      </c>
      <c r="D676" s="93" t="s">
        <v>12</v>
      </c>
      <c r="E676" s="93" t="s">
        <v>12</v>
      </c>
      <c r="F676" s="93" t="s">
        <v>12</v>
      </c>
      <c r="G676" s="335" t="s">
        <v>12</v>
      </c>
      <c r="H676" s="464"/>
      <c r="I676" s="465"/>
      <c r="J676" s="466"/>
      <c r="L676" s="63" t="s">
        <v>12</v>
      </c>
      <c r="M676" s="64"/>
      <c r="N676" s="11"/>
      <c r="O676" s="12"/>
      <c r="P676" s="13"/>
      <c r="Q676" s="14"/>
      <c r="R676" s="15"/>
      <c r="S676" s="15"/>
      <c r="T676" s="15"/>
    </row>
    <row r="677" spans="1:20" s="62" customFormat="1" ht="24.75" customHeight="1" thickBot="1">
      <c r="A677" s="387"/>
      <c r="B677" s="467"/>
      <c r="C677" s="380" t="s">
        <v>41</v>
      </c>
      <c r="D677" s="380" t="s">
        <v>12</v>
      </c>
      <c r="E677" s="380" t="s">
        <v>12</v>
      </c>
      <c r="F677" s="380" t="s">
        <v>12</v>
      </c>
      <c r="G677" s="381" t="s">
        <v>12</v>
      </c>
      <c r="H677" s="468"/>
      <c r="I677" s="469"/>
      <c r="J677" s="470"/>
      <c r="L677" s="63">
        <f>H677*I677</f>
        <v>0</v>
      </c>
      <c r="M677" s="64">
        <f>H677*J677</f>
        <v>0</v>
      </c>
      <c r="N677" s="11"/>
      <c r="O677" s="12"/>
      <c r="P677" s="13"/>
      <c r="Q677" s="14"/>
      <c r="R677" s="15"/>
      <c r="S677" s="15"/>
      <c r="T677" s="15"/>
    </row>
    <row r="678" spans="1:20" s="62" customFormat="1" ht="24.75" customHeight="1">
      <c r="A678" s="308" t="s">
        <v>160</v>
      </c>
      <c r="B678" s="471"/>
      <c r="C678" s="356"/>
      <c r="D678" s="356" t="s">
        <v>12</v>
      </c>
      <c r="E678" s="356" t="s">
        <v>12</v>
      </c>
      <c r="F678" s="356" t="s">
        <v>12</v>
      </c>
      <c r="G678" s="357"/>
      <c r="H678" s="472"/>
      <c r="I678" s="473"/>
      <c r="J678" s="474"/>
      <c r="L678" s="63" t="s">
        <v>12</v>
      </c>
      <c r="M678" s="64"/>
      <c r="N678" s="11"/>
      <c r="O678" s="12"/>
      <c r="P678" s="13"/>
      <c r="Q678" s="14"/>
      <c r="R678" s="15"/>
      <c r="S678" s="15"/>
      <c r="T678" s="15"/>
    </row>
    <row r="679" spans="1:20" s="62" customFormat="1" ht="24.75" customHeight="1">
      <c r="A679" s="387" t="s">
        <v>12</v>
      </c>
      <c r="B679" s="463"/>
      <c r="C679" s="93" t="s">
        <v>12</v>
      </c>
      <c r="D679" s="93" t="s">
        <v>12</v>
      </c>
      <c r="E679" s="93" t="s">
        <v>12</v>
      </c>
      <c r="F679" s="93" t="s">
        <v>12</v>
      </c>
      <c r="G679" s="335" t="s">
        <v>12</v>
      </c>
      <c r="H679" s="464"/>
      <c r="I679" s="465"/>
      <c r="J679" s="466"/>
      <c r="L679" s="63">
        <f>H679*I679</f>
        <v>0</v>
      </c>
      <c r="M679" s="64">
        <f>H679*J679</f>
        <v>0</v>
      </c>
      <c r="N679" s="11"/>
      <c r="O679" s="12"/>
      <c r="P679" s="13"/>
      <c r="Q679" s="14"/>
      <c r="R679" s="15"/>
      <c r="S679" s="15"/>
      <c r="T679" s="15"/>
    </row>
    <row r="680" spans="1:20" s="62" customFormat="1" ht="24.75" customHeight="1">
      <c r="A680" s="387"/>
      <c r="B680" s="463"/>
      <c r="C680" s="93" t="s">
        <v>12</v>
      </c>
      <c r="D680" s="93" t="s">
        <v>12</v>
      </c>
      <c r="E680" s="93" t="s">
        <v>12</v>
      </c>
      <c r="F680" s="93" t="s">
        <v>12</v>
      </c>
      <c r="G680" s="335"/>
      <c r="H680" s="464"/>
      <c r="I680" s="465"/>
      <c r="J680" s="466"/>
      <c r="L680" s="63" t="s">
        <v>12</v>
      </c>
      <c r="M680" s="64"/>
      <c r="N680" s="11"/>
      <c r="O680" s="12"/>
      <c r="P680" s="13"/>
      <c r="Q680" s="14"/>
      <c r="R680" s="15"/>
      <c r="S680" s="15"/>
      <c r="T680" s="15"/>
    </row>
    <row r="681" spans="1:20" s="62" customFormat="1" ht="24.75" customHeight="1">
      <c r="A681" s="387" t="s">
        <v>12</v>
      </c>
      <c r="B681" s="463"/>
      <c r="C681" s="93" t="s">
        <v>12</v>
      </c>
      <c r="D681" s="93" t="s">
        <v>12</v>
      </c>
      <c r="E681" s="93" t="s">
        <v>12</v>
      </c>
      <c r="F681" s="93" t="s">
        <v>12</v>
      </c>
      <c r="G681" s="335" t="s">
        <v>12</v>
      </c>
      <c r="H681" s="464">
        <v>0</v>
      </c>
      <c r="I681" s="465"/>
      <c r="J681" s="466"/>
      <c r="L681" s="63">
        <f>H681*I681</f>
        <v>0</v>
      </c>
      <c r="M681" s="64">
        <f>H681*J681</f>
        <v>0</v>
      </c>
      <c r="N681" s="11"/>
      <c r="O681" s="12"/>
      <c r="P681" s="13"/>
      <c r="Q681" s="14"/>
      <c r="R681" s="15"/>
      <c r="S681" s="15"/>
      <c r="T681" s="15"/>
    </row>
    <row r="682" spans="1:20" s="62" customFormat="1" ht="24.75" customHeight="1">
      <c r="A682" s="387"/>
      <c r="B682" s="463"/>
      <c r="C682" s="93" t="s">
        <v>12</v>
      </c>
      <c r="D682" s="93" t="s">
        <v>12</v>
      </c>
      <c r="E682" s="93" t="s">
        <v>12</v>
      </c>
      <c r="F682" s="93" t="s">
        <v>12</v>
      </c>
      <c r="G682" s="335" t="s">
        <v>12</v>
      </c>
      <c r="H682" s="464">
        <v>0</v>
      </c>
      <c r="I682" s="465"/>
      <c r="J682" s="466"/>
      <c r="L682" s="63" t="s">
        <v>12</v>
      </c>
      <c r="M682" s="64"/>
      <c r="N682" s="11"/>
      <c r="O682" s="12"/>
      <c r="P682" s="13"/>
      <c r="Q682" s="14"/>
      <c r="R682" s="15"/>
      <c r="S682" s="15"/>
      <c r="T682" s="15"/>
    </row>
    <row r="683" spans="1:20" s="62" customFormat="1" ht="24.75" customHeight="1" thickBot="1">
      <c r="A683" s="387" t="s">
        <v>12</v>
      </c>
      <c r="B683" s="467"/>
      <c r="C683" s="380" t="s">
        <v>12</v>
      </c>
      <c r="D683" s="380" t="s">
        <v>12</v>
      </c>
      <c r="E683" s="380" t="s">
        <v>12</v>
      </c>
      <c r="F683" s="380" t="s">
        <v>12</v>
      </c>
      <c r="G683" s="381" t="s">
        <v>12</v>
      </c>
      <c r="H683" s="468">
        <v>0</v>
      </c>
      <c r="I683" s="469"/>
      <c r="J683" s="470"/>
      <c r="L683" s="63">
        <f>H683*I683</f>
        <v>0</v>
      </c>
      <c r="M683" s="64">
        <f>H683*J683</f>
        <v>0</v>
      </c>
      <c r="N683" s="11"/>
      <c r="O683" s="12"/>
      <c r="P683" s="13"/>
      <c r="Q683" s="14"/>
      <c r="R683" s="15"/>
      <c r="S683" s="15"/>
      <c r="T683" s="15"/>
    </row>
    <row r="684" spans="1:20" s="62" customFormat="1" ht="24.75" customHeight="1">
      <c r="A684" s="308" t="s">
        <v>161</v>
      </c>
      <c r="B684" s="471"/>
      <c r="C684" s="356">
        <v>0</v>
      </c>
      <c r="D684" s="356" t="s">
        <v>12</v>
      </c>
      <c r="E684" s="356" t="s">
        <v>12</v>
      </c>
      <c r="F684" s="356" t="s">
        <v>12</v>
      </c>
      <c r="G684" s="357" t="s">
        <v>12</v>
      </c>
      <c r="H684" s="472"/>
      <c r="I684" s="473"/>
      <c r="J684" s="474"/>
      <c r="L684" s="63" t="s">
        <v>12</v>
      </c>
      <c r="M684" s="64"/>
      <c r="N684" s="11"/>
      <c r="O684" s="12"/>
      <c r="P684" s="13"/>
      <c r="Q684" s="14"/>
      <c r="R684" s="15"/>
      <c r="S684" s="15"/>
      <c r="T684" s="15"/>
    </row>
    <row r="685" spans="1:20" s="62" customFormat="1" ht="24.75" customHeight="1">
      <c r="A685" s="387"/>
      <c r="B685" s="463"/>
      <c r="C685" s="93" t="s">
        <v>12</v>
      </c>
      <c r="D685" s="93" t="s">
        <v>12</v>
      </c>
      <c r="E685" s="93" t="s">
        <v>12</v>
      </c>
      <c r="F685" s="93" t="s">
        <v>12</v>
      </c>
      <c r="G685" s="335" t="s">
        <v>12</v>
      </c>
      <c r="H685" s="464"/>
      <c r="I685" s="465"/>
      <c r="J685" s="466"/>
      <c r="L685" s="63">
        <f>H685*I685</f>
        <v>0</v>
      </c>
      <c r="M685" s="64">
        <f>H685*J685</f>
        <v>0</v>
      </c>
      <c r="N685" s="11"/>
      <c r="O685" s="12"/>
      <c r="P685" s="13"/>
      <c r="Q685" s="14"/>
      <c r="R685" s="15"/>
      <c r="S685" s="15"/>
      <c r="T685" s="15"/>
    </row>
    <row r="686" spans="1:20" s="62" customFormat="1" ht="24.75" customHeight="1">
      <c r="A686" s="387"/>
      <c r="B686" s="463"/>
      <c r="C686" s="93"/>
      <c r="D686" s="93" t="s">
        <v>12</v>
      </c>
      <c r="E686" s="93" t="s">
        <v>12</v>
      </c>
      <c r="F686" s="93"/>
      <c r="G686" s="335"/>
      <c r="H686" s="464">
        <v>0</v>
      </c>
      <c r="I686" s="465"/>
      <c r="J686" s="466"/>
      <c r="L686" s="63"/>
      <c r="M686" s="64"/>
      <c r="N686" s="11"/>
      <c r="O686" s="12"/>
      <c r="P686" s="13"/>
      <c r="Q686" s="14"/>
      <c r="R686" s="15"/>
      <c r="S686" s="15"/>
      <c r="T686" s="15"/>
    </row>
    <row r="687" spans="1:20" s="62" customFormat="1" ht="24.75" customHeight="1" thickBot="1">
      <c r="A687" s="387"/>
      <c r="B687" s="467"/>
      <c r="C687" s="380"/>
      <c r="D687" s="380"/>
      <c r="E687" s="380"/>
      <c r="F687" s="380"/>
      <c r="G687" s="381"/>
      <c r="H687" s="468">
        <v>0</v>
      </c>
      <c r="I687" s="469"/>
      <c r="J687" s="470"/>
      <c r="L687" s="63"/>
      <c r="M687" s="64"/>
      <c r="N687" s="11"/>
      <c r="O687" s="12"/>
      <c r="P687" s="13"/>
      <c r="Q687" s="14"/>
      <c r="R687" s="15"/>
      <c r="S687" s="15"/>
      <c r="T687" s="15"/>
    </row>
    <row r="688" spans="1:20" s="62" customFormat="1" ht="24.75" customHeight="1">
      <c r="A688" s="308" t="s">
        <v>162</v>
      </c>
      <c r="B688" s="471"/>
      <c r="C688" s="356"/>
      <c r="D688" s="356"/>
      <c r="E688" s="356"/>
      <c r="F688" s="356"/>
      <c r="G688" s="357"/>
      <c r="H688" s="472"/>
      <c r="I688" s="473"/>
      <c r="J688" s="474"/>
      <c r="L688" s="63"/>
      <c r="M688" s="64"/>
      <c r="N688" s="11"/>
      <c r="O688" s="12"/>
      <c r="P688" s="13"/>
      <c r="Q688" s="14"/>
      <c r="R688" s="15"/>
      <c r="S688" s="15"/>
      <c r="T688" s="15"/>
    </row>
    <row r="689" spans="1:20" s="62" customFormat="1" ht="24.75" customHeight="1" thickBot="1">
      <c r="A689" s="387"/>
      <c r="B689" s="467"/>
      <c r="C689" s="380"/>
      <c r="D689" s="380"/>
      <c r="E689" s="380"/>
      <c r="F689" s="380"/>
      <c r="G689" s="381"/>
      <c r="H689" s="468">
        <v>0</v>
      </c>
      <c r="I689" s="469"/>
      <c r="J689" s="470"/>
      <c r="L689" s="63"/>
      <c r="M689" s="64"/>
      <c r="N689" s="11"/>
      <c r="O689" s="12"/>
      <c r="P689" s="13"/>
      <c r="Q689" s="14"/>
      <c r="R689" s="15"/>
      <c r="S689" s="15"/>
      <c r="T689" s="15"/>
    </row>
    <row r="690" spans="1:20" s="62" customFormat="1" ht="24.75" customHeight="1">
      <c r="A690" s="308" t="s">
        <v>74</v>
      </c>
      <c r="B690" s="471"/>
      <c r="C690" s="356" t="s">
        <v>12</v>
      </c>
      <c r="D690" s="356" t="s">
        <v>12</v>
      </c>
      <c r="E690" s="356" t="s">
        <v>12</v>
      </c>
      <c r="F690" s="356" t="s">
        <v>12</v>
      </c>
      <c r="G690" s="357" t="s">
        <v>12</v>
      </c>
      <c r="H690" s="472">
        <v>0</v>
      </c>
      <c r="I690" s="473"/>
      <c r="J690" s="474"/>
      <c r="L690" s="63" t="s">
        <v>12</v>
      </c>
      <c r="M690" s="64"/>
      <c r="N690" s="11"/>
      <c r="O690" s="12"/>
      <c r="P690" s="13"/>
      <c r="Q690" s="14"/>
      <c r="R690" s="15"/>
      <c r="S690" s="15"/>
      <c r="T690" s="15"/>
    </row>
    <row r="691" spans="1:20" s="62" customFormat="1" ht="24.75" customHeight="1" thickBot="1">
      <c r="A691" s="398"/>
      <c r="B691" s="475"/>
      <c r="C691" s="359" t="s">
        <v>12</v>
      </c>
      <c r="D691" s="359" t="s">
        <v>12</v>
      </c>
      <c r="E691" s="359" t="s">
        <v>12</v>
      </c>
      <c r="F691" s="359" t="s">
        <v>12</v>
      </c>
      <c r="G691" s="360" t="s">
        <v>12</v>
      </c>
      <c r="H691" s="476">
        <v>0</v>
      </c>
      <c r="I691" s="477"/>
      <c r="J691" s="478"/>
      <c r="L691" s="63" t="s">
        <v>12</v>
      </c>
      <c r="M691" s="64"/>
      <c r="N691" s="11"/>
      <c r="O691" s="12"/>
      <c r="P691" s="13"/>
      <c r="Q691" s="14"/>
      <c r="R691" s="15"/>
      <c r="S691" s="15"/>
      <c r="T691" s="15"/>
    </row>
    <row r="692" spans="1:20" s="62" customFormat="1" ht="24.75" customHeight="1" thickBot="1" thickTop="1">
      <c r="A692" s="479"/>
      <c r="B692" s="181"/>
      <c r="C692" s="181"/>
      <c r="D692" s="181"/>
      <c r="E692" s="181"/>
      <c r="F692" s="181"/>
      <c r="G692" s="480" t="s">
        <v>24</v>
      </c>
      <c r="H692" s="481">
        <f>SUM(H663:H691)</f>
        <v>0</v>
      </c>
      <c r="I692" s="450"/>
      <c r="J692" s="451"/>
      <c r="L692" s="63"/>
      <c r="M692" s="64"/>
      <c r="N692" s="11"/>
      <c r="O692" s="12"/>
      <c r="P692" s="13"/>
      <c r="Q692" s="14"/>
      <c r="R692" s="15"/>
      <c r="S692" s="15"/>
      <c r="T692" s="15"/>
    </row>
    <row r="693" spans="1:20" s="62" customFormat="1" ht="14.25" thickBot="1" thickTop="1">
      <c r="A693" s="291"/>
      <c r="G693" s="8"/>
      <c r="H693" s="8"/>
      <c r="I693" s="292"/>
      <c r="J693" s="292"/>
      <c r="L693" s="63"/>
      <c r="M693" s="64"/>
      <c r="N693" s="11"/>
      <c r="O693" s="12"/>
      <c r="P693" s="13"/>
      <c r="Q693" s="14"/>
      <c r="R693" s="15"/>
      <c r="S693" s="15"/>
      <c r="T693" s="15"/>
    </row>
    <row r="694" spans="1:20" s="62" customFormat="1" ht="24.75" customHeight="1" thickTop="1">
      <c r="A694" s="212" t="s">
        <v>1</v>
      </c>
      <c r="B694" s="60"/>
      <c r="C694" s="4"/>
      <c r="D694" s="213" t="s">
        <v>163</v>
      </c>
      <c r="E694" s="60"/>
      <c r="F694" s="60"/>
      <c r="G694" s="60"/>
      <c r="H694" s="60"/>
      <c r="I694" s="6"/>
      <c r="J694" s="61" t="s">
        <v>164</v>
      </c>
      <c r="L694" s="63"/>
      <c r="M694" s="64"/>
      <c r="N694" s="11"/>
      <c r="O694" s="12"/>
      <c r="P694" s="13"/>
      <c r="Q694" s="14"/>
      <c r="R694" s="15"/>
      <c r="S694" s="15"/>
      <c r="T694" s="15"/>
    </row>
    <row r="695" spans="1:20" s="62" customFormat="1" ht="24.75" customHeight="1" thickBot="1">
      <c r="A695" s="216" t="s">
        <v>12</v>
      </c>
      <c r="B695" s="102" t="s">
        <v>12</v>
      </c>
      <c r="C695" s="420"/>
      <c r="D695" s="482" t="s">
        <v>16</v>
      </c>
      <c r="E695" s="483"/>
      <c r="F695" s="483"/>
      <c r="G695" s="483"/>
      <c r="H695" s="484" t="s">
        <v>8</v>
      </c>
      <c r="I695" s="102"/>
      <c r="J695" s="113"/>
      <c r="L695" s="63"/>
      <c r="M695" s="64"/>
      <c r="N695" s="11"/>
      <c r="O695" s="12"/>
      <c r="P695" s="13"/>
      <c r="Q695" s="14"/>
      <c r="R695" s="15"/>
      <c r="S695" s="15"/>
      <c r="T695" s="15"/>
    </row>
    <row r="696" spans="1:20" s="62" customFormat="1" ht="24.75" customHeight="1" thickTop="1">
      <c r="A696" s="296" t="s">
        <v>129</v>
      </c>
      <c r="B696" s="485"/>
      <c r="C696" s="329"/>
      <c r="D696" s="329"/>
      <c r="E696" s="329" t="s">
        <v>12</v>
      </c>
      <c r="F696" s="329" t="s">
        <v>12</v>
      </c>
      <c r="G696" s="330" t="s">
        <v>12</v>
      </c>
      <c r="H696" s="486"/>
      <c r="I696" s="460"/>
      <c r="J696" s="461"/>
      <c r="L696" s="63">
        <f>H696*I696</f>
        <v>0</v>
      </c>
      <c r="M696" s="64">
        <f>H696*J696</f>
        <v>0</v>
      </c>
      <c r="N696" s="11"/>
      <c r="O696" s="12"/>
      <c r="P696" s="13"/>
      <c r="Q696" s="14"/>
      <c r="R696" s="15"/>
      <c r="S696" s="15"/>
      <c r="T696" s="15"/>
    </row>
    <row r="697" spans="1:20" s="62" customFormat="1" ht="25.5" customHeight="1">
      <c r="A697" s="387" t="s">
        <v>165</v>
      </c>
      <c r="B697" s="463"/>
      <c r="C697" s="93"/>
      <c r="D697" s="93"/>
      <c r="E697" s="93"/>
      <c r="F697" s="93"/>
      <c r="G697" s="335"/>
      <c r="H697" s="464">
        <f>+G697*F697*E697*D697</f>
        <v>0</v>
      </c>
      <c r="I697" s="465"/>
      <c r="J697" s="466"/>
      <c r="L697" s="63" t="s">
        <v>12</v>
      </c>
      <c r="M697" s="64"/>
      <c r="N697" s="11"/>
      <c r="O697" s="12"/>
      <c r="P697" s="13"/>
      <c r="Q697" s="14"/>
      <c r="R697" s="15"/>
      <c r="S697" s="15"/>
      <c r="T697" s="15"/>
    </row>
    <row r="698" spans="1:20" s="62" customFormat="1" ht="24.75" customHeight="1">
      <c r="A698" s="387" t="s">
        <v>12</v>
      </c>
      <c r="B698" s="463" t="s">
        <v>12</v>
      </c>
      <c r="C698" s="93"/>
      <c r="D698" s="93"/>
      <c r="E698" s="93"/>
      <c r="F698" s="93"/>
      <c r="G698" s="335"/>
      <c r="H698" s="464">
        <f>+G698*F698*E698*D698</f>
        <v>0</v>
      </c>
      <c r="I698" s="465"/>
      <c r="J698" s="466"/>
      <c r="L698" s="63">
        <f>H698*I698</f>
        <v>0</v>
      </c>
      <c r="M698" s="64">
        <f>H698*J698</f>
        <v>0</v>
      </c>
      <c r="N698" s="11"/>
      <c r="O698" s="12"/>
      <c r="P698" s="13"/>
      <c r="Q698" s="14"/>
      <c r="R698" s="15"/>
      <c r="S698" s="15"/>
      <c r="T698" s="15"/>
    </row>
    <row r="699" spans="1:20" s="62" customFormat="1" ht="24.75" customHeight="1" thickBot="1">
      <c r="A699" s="387" t="s">
        <v>12</v>
      </c>
      <c r="B699" s="467"/>
      <c r="C699" s="380"/>
      <c r="D699" s="380"/>
      <c r="E699" s="380"/>
      <c r="F699" s="380"/>
      <c r="G699" s="381"/>
      <c r="H699" s="468">
        <v>0</v>
      </c>
      <c r="I699" s="469"/>
      <c r="J699" s="470"/>
      <c r="L699" s="63">
        <f>H699*I699</f>
        <v>0</v>
      </c>
      <c r="M699" s="64">
        <f>H699*J699</f>
        <v>0</v>
      </c>
      <c r="N699" s="11"/>
      <c r="O699" s="12"/>
      <c r="P699" s="13"/>
      <c r="Q699" s="14"/>
      <c r="R699" s="15"/>
      <c r="S699" s="15"/>
      <c r="T699" s="15"/>
    </row>
    <row r="700" spans="1:20" s="62" customFormat="1" ht="24.75" customHeight="1">
      <c r="A700" s="308" t="s">
        <v>166</v>
      </c>
      <c r="B700" s="471"/>
      <c r="C700" s="356"/>
      <c r="D700" s="356"/>
      <c r="E700" s="356"/>
      <c r="F700" s="356"/>
      <c r="G700" s="357"/>
      <c r="H700" s="472"/>
      <c r="I700" s="473"/>
      <c r="J700" s="474"/>
      <c r="L700" s="63" t="s">
        <v>12</v>
      </c>
      <c r="M700" s="64"/>
      <c r="N700" s="11"/>
      <c r="O700" s="12"/>
      <c r="P700" s="13"/>
      <c r="Q700" s="14"/>
      <c r="R700" s="15"/>
      <c r="S700" s="15"/>
      <c r="T700" s="15"/>
    </row>
    <row r="701" spans="1:20" s="62" customFormat="1" ht="24.75" customHeight="1">
      <c r="A701" s="387" t="s">
        <v>12</v>
      </c>
      <c r="B701" s="463"/>
      <c r="C701" s="93"/>
      <c r="D701" s="93"/>
      <c r="E701" s="93"/>
      <c r="F701" s="93"/>
      <c r="G701" s="335"/>
      <c r="H701" s="464">
        <v>0</v>
      </c>
      <c r="I701" s="465"/>
      <c r="J701" s="466"/>
      <c r="L701" s="63">
        <f>H701*I701</f>
        <v>0</v>
      </c>
      <c r="M701" s="64">
        <f>H701*J701</f>
        <v>0</v>
      </c>
      <c r="N701" s="11"/>
      <c r="O701" s="12"/>
      <c r="P701" s="13"/>
      <c r="Q701" s="14"/>
      <c r="R701" s="15"/>
      <c r="S701" s="15"/>
      <c r="T701" s="15"/>
    </row>
    <row r="702" spans="1:20" s="62" customFormat="1" ht="24.75" customHeight="1">
      <c r="A702" s="387"/>
      <c r="B702" s="463"/>
      <c r="C702" s="93"/>
      <c r="D702" s="93"/>
      <c r="E702" s="93"/>
      <c r="F702" s="93"/>
      <c r="G702" s="335"/>
      <c r="H702" s="464">
        <v>0</v>
      </c>
      <c r="I702" s="465"/>
      <c r="J702" s="466"/>
      <c r="L702" s="63" t="s">
        <v>12</v>
      </c>
      <c r="M702" s="64"/>
      <c r="N702" s="11"/>
      <c r="O702" s="12"/>
      <c r="P702" s="13"/>
      <c r="Q702" s="14"/>
      <c r="R702" s="15"/>
      <c r="S702" s="15"/>
      <c r="T702" s="15"/>
    </row>
    <row r="703" spans="1:20" s="62" customFormat="1" ht="24.75" customHeight="1">
      <c r="A703" s="387" t="s">
        <v>12</v>
      </c>
      <c r="B703" s="463"/>
      <c r="C703" s="93"/>
      <c r="D703" s="93"/>
      <c r="E703" s="93"/>
      <c r="F703" s="93"/>
      <c r="G703" s="335"/>
      <c r="H703" s="464">
        <v>0</v>
      </c>
      <c r="I703" s="465"/>
      <c r="J703" s="466"/>
      <c r="L703" s="63">
        <f>H703*I703</f>
        <v>0</v>
      </c>
      <c r="M703" s="64">
        <f>H703*J703</f>
        <v>0</v>
      </c>
      <c r="N703" s="11"/>
      <c r="O703" s="12"/>
      <c r="P703" s="13"/>
      <c r="Q703" s="14"/>
      <c r="R703" s="15"/>
      <c r="S703" s="15"/>
      <c r="T703" s="15"/>
    </row>
    <row r="704" spans="1:20" s="62" customFormat="1" ht="24.75" customHeight="1" thickBot="1">
      <c r="A704" s="387" t="s">
        <v>12</v>
      </c>
      <c r="B704" s="467"/>
      <c r="C704" s="380"/>
      <c r="D704" s="380"/>
      <c r="E704" s="380"/>
      <c r="F704" s="380"/>
      <c r="G704" s="381"/>
      <c r="H704" s="468">
        <v>0</v>
      </c>
      <c r="I704" s="469"/>
      <c r="J704" s="470"/>
      <c r="L704" s="63">
        <f>H704*I704</f>
        <v>0</v>
      </c>
      <c r="M704" s="64">
        <f>H704*J704</f>
        <v>0</v>
      </c>
      <c r="N704" s="11"/>
      <c r="O704" s="12"/>
      <c r="P704" s="13"/>
      <c r="Q704" s="14"/>
      <c r="R704" s="15"/>
      <c r="S704" s="15"/>
      <c r="T704" s="15"/>
    </row>
    <row r="705" spans="1:20" s="62" customFormat="1" ht="24.75" customHeight="1">
      <c r="A705" s="487" t="s">
        <v>167</v>
      </c>
      <c r="B705" s="471"/>
      <c r="C705" s="356"/>
      <c r="D705" s="356"/>
      <c r="E705" s="356"/>
      <c r="F705" s="356"/>
      <c r="G705" s="357"/>
      <c r="H705" s="472">
        <v>0</v>
      </c>
      <c r="I705" s="473"/>
      <c r="J705" s="474"/>
      <c r="L705" s="63" t="s">
        <v>12</v>
      </c>
      <c r="M705" s="64"/>
      <c r="N705" s="11"/>
      <c r="O705" s="12"/>
      <c r="P705" s="13"/>
      <c r="Q705" s="14"/>
      <c r="R705" s="15"/>
      <c r="S705" s="15"/>
      <c r="T705" s="15"/>
    </row>
    <row r="706" spans="1:20" s="62" customFormat="1" ht="24.75" customHeight="1" thickBot="1">
      <c r="A706" s="387" t="s">
        <v>12</v>
      </c>
      <c r="B706" s="467"/>
      <c r="C706" s="380"/>
      <c r="D706" s="380"/>
      <c r="E706" s="380"/>
      <c r="F706" s="380"/>
      <c r="G706" s="381"/>
      <c r="H706" s="468">
        <v>0</v>
      </c>
      <c r="I706" s="469"/>
      <c r="J706" s="470"/>
      <c r="L706" s="63">
        <f>H706*I706</f>
        <v>0</v>
      </c>
      <c r="M706" s="64">
        <f>H706*J706</f>
        <v>0</v>
      </c>
      <c r="N706" s="11"/>
      <c r="O706" s="12"/>
      <c r="P706" s="13"/>
      <c r="Q706" s="14"/>
      <c r="R706" s="15"/>
      <c r="S706" s="15"/>
      <c r="T706" s="15"/>
    </row>
    <row r="707" spans="1:20" s="62" customFormat="1" ht="24.75" customHeight="1">
      <c r="A707" s="308" t="s">
        <v>168</v>
      </c>
      <c r="B707" s="471"/>
      <c r="C707" s="356"/>
      <c r="D707" s="356"/>
      <c r="E707" s="356"/>
      <c r="F707" s="356"/>
      <c r="G707" s="357"/>
      <c r="H707" s="472">
        <v>0</v>
      </c>
      <c r="I707" s="473"/>
      <c r="J707" s="474"/>
      <c r="L707" s="63" t="s">
        <v>12</v>
      </c>
      <c r="M707" s="64"/>
      <c r="N707" s="11"/>
      <c r="O707" s="12"/>
      <c r="P707" s="13"/>
      <c r="Q707" s="14"/>
      <c r="R707" s="15"/>
      <c r="S707" s="15"/>
      <c r="T707" s="15"/>
    </row>
    <row r="708" spans="1:20" s="62" customFormat="1" ht="24.75" customHeight="1">
      <c r="A708" s="387"/>
      <c r="B708" s="463"/>
      <c r="C708" s="93"/>
      <c r="D708" s="93"/>
      <c r="E708" s="93"/>
      <c r="F708" s="93"/>
      <c r="G708" s="335"/>
      <c r="H708" s="464">
        <v>0</v>
      </c>
      <c r="I708" s="465"/>
      <c r="J708" s="466"/>
      <c r="L708" s="63"/>
      <c r="M708" s="64"/>
      <c r="N708" s="11"/>
      <c r="O708" s="12"/>
      <c r="P708" s="13"/>
      <c r="Q708" s="14"/>
      <c r="R708" s="15"/>
      <c r="S708" s="15"/>
      <c r="T708" s="15"/>
    </row>
    <row r="709" spans="1:20" s="62" customFormat="1" ht="24.75" customHeight="1" thickBot="1">
      <c r="A709" s="387"/>
      <c r="B709" s="475"/>
      <c r="C709" s="359"/>
      <c r="D709" s="359"/>
      <c r="E709" s="359"/>
      <c r="F709" s="359"/>
      <c r="G709" s="360"/>
      <c r="H709" s="488">
        <v>0</v>
      </c>
      <c r="I709" s="489"/>
      <c r="J709" s="490"/>
      <c r="L709" s="63">
        <f>H709*I709</f>
        <v>0</v>
      </c>
      <c r="M709" s="64">
        <f>H709*J709</f>
        <v>0</v>
      </c>
      <c r="N709" s="11"/>
      <c r="O709" s="12"/>
      <c r="P709" s="13"/>
      <c r="Q709" s="14"/>
      <c r="R709" s="15"/>
      <c r="S709" s="15"/>
      <c r="T709" s="15"/>
    </row>
    <row r="710" spans="1:20" s="62" customFormat="1" ht="24.75" customHeight="1" thickTop="1">
      <c r="A710" s="296" t="s">
        <v>169</v>
      </c>
      <c r="B710" s="471"/>
      <c r="C710" s="356"/>
      <c r="D710" s="356"/>
      <c r="E710" s="356"/>
      <c r="F710" s="356"/>
      <c r="G710" s="357"/>
      <c r="H710" s="472"/>
      <c r="I710" s="473"/>
      <c r="J710" s="474"/>
      <c r="L710" s="63" t="s">
        <v>12</v>
      </c>
      <c r="M710" s="64"/>
      <c r="N710" s="11"/>
      <c r="O710" s="12"/>
      <c r="P710" s="13"/>
      <c r="Q710" s="14"/>
      <c r="R710" s="15"/>
      <c r="S710" s="15"/>
      <c r="T710" s="15"/>
    </row>
    <row r="711" spans="1:20" s="62" customFormat="1" ht="24.75" customHeight="1">
      <c r="A711" s="387" t="s">
        <v>170</v>
      </c>
      <c r="B711" s="463"/>
      <c r="C711" s="93"/>
      <c r="D711" s="93"/>
      <c r="E711" s="93"/>
      <c r="F711" s="93"/>
      <c r="G711" s="335"/>
      <c r="H711" s="464">
        <f>+D711*C711</f>
        <v>0</v>
      </c>
      <c r="I711" s="465"/>
      <c r="J711" s="466"/>
      <c r="L711" s="63">
        <f>H711*I711</f>
        <v>0</v>
      </c>
      <c r="M711" s="64">
        <f>H711*J711</f>
        <v>0</v>
      </c>
      <c r="N711" s="11"/>
      <c r="O711" s="12"/>
      <c r="P711" s="13"/>
      <c r="Q711" s="14"/>
      <c r="R711" s="15"/>
      <c r="S711" s="15"/>
      <c r="T711" s="15"/>
    </row>
    <row r="712" spans="1:20" s="62" customFormat="1" ht="24.75" customHeight="1">
      <c r="A712" s="387"/>
      <c r="B712" s="463"/>
      <c r="C712" s="93"/>
      <c r="D712" s="93"/>
      <c r="E712" s="93"/>
      <c r="F712" s="93"/>
      <c r="G712" s="335"/>
      <c r="H712" s="464">
        <v>0</v>
      </c>
      <c r="I712" s="465"/>
      <c r="J712" s="466"/>
      <c r="L712" s="63" t="s">
        <v>12</v>
      </c>
      <c r="M712" s="64"/>
      <c r="N712" s="11"/>
      <c r="O712" s="12"/>
      <c r="P712" s="13"/>
      <c r="Q712" s="14"/>
      <c r="R712" s="15"/>
      <c r="S712" s="15"/>
      <c r="T712" s="15"/>
    </row>
    <row r="713" spans="1:20" s="62" customFormat="1" ht="24.75" customHeight="1">
      <c r="A713" s="387"/>
      <c r="B713" s="463"/>
      <c r="C713" s="93"/>
      <c r="D713" s="93"/>
      <c r="E713" s="93"/>
      <c r="F713" s="93"/>
      <c r="G713" s="335"/>
      <c r="H713" s="464">
        <v>0</v>
      </c>
      <c r="I713" s="465"/>
      <c r="J713" s="466"/>
      <c r="L713" s="63" t="s">
        <v>12</v>
      </c>
      <c r="M713" s="64"/>
      <c r="N713" s="11"/>
      <c r="O713" s="12"/>
      <c r="P713" s="13"/>
      <c r="Q713" s="14"/>
      <c r="R713" s="15"/>
      <c r="S713" s="15"/>
      <c r="T713" s="15"/>
    </row>
    <row r="714" spans="1:20" s="62" customFormat="1" ht="24.75" customHeight="1" thickBot="1">
      <c r="A714" s="387" t="s">
        <v>12</v>
      </c>
      <c r="B714" s="475"/>
      <c r="C714" s="359"/>
      <c r="D714" s="359"/>
      <c r="E714" s="359"/>
      <c r="F714" s="359"/>
      <c r="G714" s="360"/>
      <c r="H714" s="488">
        <v>0</v>
      </c>
      <c r="I714" s="489"/>
      <c r="J714" s="490"/>
      <c r="L714" s="63">
        <f>H714*I714</f>
        <v>0</v>
      </c>
      <c r="M714" s="64">
        <f>H714*J714</f>
        <v>0</v>
      </c>
      <c r="N714" s="11"/>
      <c r="O714" s="12"/>
      <c r="P714" s="13"/>
      <c r="Q714" s="14"/>
      <c r="R714" s="15"/>
      <c r="S714" s="15"/>
      <c r="T714" s="15"/>
    </row>
    <row r="715" spans="1:20" s="62" customFormat="1" ht="24.75" customHeight="1" thickTop="1">
      <c r="A715" s="296" t="s">
        <v>136</v>
      </c>
      <c r="B715" s="471"/>
      <c r="C715" s="356"/>
      <c r="D715" s="356"/>
      <c r="E715" s="356"/>
      <c r="F715" s="356"/>
      <c r="G715" s="357"/>
      <c r="H715" s="472">
        <v>0</v>
      </c>
      <c r="I715" s="473"/>
      <c r="J715" s="474"/>
      <c r="L715" s="63" t="s">
        <v>12</v>
      </c>
      <c r="M715" s="64"/>
      <c r="N715" s="11"/>
      <c r="O715" s="12"/>
      <c r="P715" s="13"/>
      <c r="Q715" s="14"/>
      <c r="R715" s="15"/>
      <c r="S715" s="15"/>
      <c r="T715" s="15"/>
    </row>
    <row r="716" spans="1:20" s="62" customFormat="1" ht="24.75" customHeight="1">
      <c r="A716" s="387" t="s">
        <v>170</v>
      </c>
      <c r="B716" s="463"/>
      <c r="C716" s="93"/>
      <c r="D716" s="93"/>
      <c r="E716" s="93"/>
      <c r="F716" s="93"/>
      <c r="G716" s="335"/>
      <c r="H716" s="464">
        <v>0</v>
      </c>
      <c r="I716" s="465"/>
      <c r="J716" s="466"/>
      <c r="L716" s="63">
        <f>H716*I716</f>
        <v>0</v>
      </c>
      <c r="M716" s="64">
        <f>H716*J716</f>
        <v>0</v>
      </c>
      <c r="N716" s="11"/>
      <c r="O716" s="12"/>
      <c r="P716" s="13"/>
      <c r="Q716" s="14"/>
      <c r="R716" s="15"/>
      <c r="S716" s="15"/>
      <c r="T716" s="15"/>
    </row>
    <row r="717" spans="1:20" s="62" customFormat="1" ht="24.75" customHeight="1">
      <c r="A717" s="387"/>
      <c r="B717" s="463"/>
      <c r="C717" s="93"/>
      <c r="D717" s="93"/>
      <c r="E717" s="93"/>
      <c r="F717" s="93"/>
      <c r="G717" s="335"/>
      <c r="H717" s="464">
        <v>0</v>
      </c>
      <c r="I717" s="465"/>
      <c r="J717" s="466"/>
      <c r="L717" s="63"/>
      <c r="M717" s="64"/>
      <c r="N717" s="11"/>
      <c r="O717" s="12"/>
      <c r="P717" s="13"/>
      <c r="Q717" s="14"/>
      <c r="R717" s="15"/>
      <c r="S717" s="15"/>
      <c r="T717" s="15"/>
    </row>
    <row r="718" spans="1:20" s="62" customFormat="1" ht="24.75" customHeight="1" thickBot="1">
      <c r="A718" s="387"/>
      <c r="B718" s="467"/>
      <c r="C718" s="380"/>
      <c r="D718" s="380"/>
      <c r="E718" s="380"/>
      <c r="F718" s="380"/>
      <c r="G718" s="381"/>
      <c r="H718" s="468">
        <v>0</v>
      </c>
      <c r="I718" s="469"/>
      <c r="J718" s="470"/>
      <c r="L718" s="63"/>
      <c r="M718" s="64"/>
      <c r="N718" s="11"/>
      <c r="O718" s="12"/>
      <c r="P718" s="13"/>
      <c r="Q718" s="14"/>
      <c r="R718" s="15"/>
      <c r="S718" s="15"/>
      <c r="T718" s="15"/>
    </row>
    <row r="719" spans="1:20" s="62" customFormat="1" ht="24.75" customHeight="1">
      <c r="A719" s="308" t="s">
        <v>162</v>
      </c>
      <c r="B719" s="471"/>
      <c r="C719" s="356"/>
      <c r="D719" s="356"/>
      <c r="E719" s="356"/>
      <c r="F719" s="356"/>
      <c r="G719" s="357"/>
      <c r="H719" s="472">
        <v>0</v>
      </c>
      <c r="I719" s="473"/>
      <c r="J719" s="474"/>
      <c r="L719" s="63"/>
      <c r="M719" s="64"/>
      <c r="N719" s="11"/>
      <c r="O719" s="12"/>
      <c r="P719" s="13"/>
      <c r="Q719" s="14"/>
      <c r="R719" s="15"/>
      <c r="S719" s="15"/>
      <c r="T719" s="15"/>
    </row>
    <row r="720" spans="1:20" s="62" customFormat="1" ht="24.75" customHeight="1">
      <c r="A720" s="491"/>
      <c r="B720" s="463"/>
      <c r="C720" s="93"/>
      <c r="D720" s="93"/>
      <c r="E720" s="93"/>
      <c r="F720" s="93"/>
      <c r="G720" s="335"/>
      <c r="H720" s="464"/>
      <c r="I720" s="465"/>
      <c r="J720" s="466"/>
      <c r="L720" s="63"/>
      <c r="M720" s="64"/>
      <c r="N720" s="11"/>
      <c r="O720" s="12"/>
      <c r="P720" s="13"/>
      <c r="Q720" s="14"/>
      <c r="R720" s="15"/>
      <c r="S720" s="15"/>
      <c r="T720" s="15"/>
    </row>
    <row r="721" spans="1:20" s="62" customFormat="1" ht="24.75" customHeight="1" thickBot="1">
      <c r="A721" s="387"/>
      <c r="B721" s="467"/>
      <c r="C721" s="380"/>
      <c r="D721" s="380"/>
      <c r="E721" s="380"/>
      <c r="F721" s="380"/>
      <c r="G721" s="381"/>
      <c r="H721" s="468">
        <v>0</v>
      </c>
      <c r="I721" s="469"/>
      <c r="J721" s="470"/>
      <c r="L721" s="63"/>
      <c r="M721" s="64"/>
      <c r="N721" s="11"/>
      <c r="O721" s="12"/>
      <c r="P721" s="13"/>
      <c r="Q721" s="14"/>
      <c r="R721" s="15"/>
      <c r="S721" s="15"/>
      <c r="T721" s="15"/>
    </row>
    <row r="722" spans="1:20" s="62" customFormat="1" ht="24.75" customHeight="1">
      <c r="A722" s="308" t="s">
        <v>171</v>
      </c>
      <c r="B722" s="471"/>
      <c r="C722" s="356"/>
      <c r="D722" s="356"/>
      <c r="E722" s="356"/>
      <c r="F722" s="356"/>
      <c r="G722" s="357"/>
      <c r="H722" s="472"/>
      <c r="I722" s="473"/>
      <c r="J722" s="474"/>
      <c r="L722" s="63" t="s">
        <v>12</v>
      </c>
      <c r="M722" s="64"/>
      <c r="N722" s="11"/>
      <c r="O722" s="12"/>
      <c r="P722" s="13"/>
      <c r="Q722" s="14"/>
      <c r="R722" s="15"/>
      <c r="S722" s="15"/>
      <c r="T722" s="15"/>
    </row>
    <row r="723" spans="1:20" s="62" customFormat="1" ht="24.75" customHeight="1">
      <c r="A723" s="387"/>
      <c r="B723" s="463"/>
      <c r="C723" s="93"/>
      <c r="D723" s="93"/>
      <c r="E723" s="93"/>
      <c r="F723" s="93"/>
      <c r="G723" s="335"/>
      <c r="H723" s="464"/>
      <c r="I723" s="465"/>
      <c r="J723" s="466"/>
      <c r="L723" s="63"/>
      <c r="M723" s="64"/>
      <c r="N723" s="11"/>
      <c r="O723" s="12"/>
      <c r="P723" s="13"/>
      <c r="Q723" s="14"/>
      <c r="R723" s="15"/>
      <c r="S723" s="15"/>
      <c r="T723" s="15"/>
    </row>
    <row r="724" spans="1:20" s="62" customFormat="1" ht="24.75" customHeight="1" thickBot="1">
      <c r="A724" s="398"/>
      <c r="B724" s="475"/>
      <c r="C724" s="359"/>
      <c r="D724" s="359"/>
      <c r="E724" s="359"/>
      <c r="F724" s="359"/>
      <c r="G724" s="360"/>
      <c r="H724" s="492">
        <v>0</v>
      </c>
      <c r="I724" s="477"/>
      <c r="J724" s="478"/>
      <c r="L724" s="63" t="s">
        <v>12</v>
      </c>
      <c r="M724" s="64"/>
      <c r="N724" s="11"/>
      <c r="O724" s="12"/>
      <c r="P724" s="13"/>
      <c r="Q724" s="14"/>
      <c r="R724" s="15"/>
      <c r="S724" s="15"/>
      <c r="T724" s="15"/>
    </row>
    <row r="725" spans="1:20" s="62" customFormat="1" ht="24.75" customHeight="1" thickBot="1" thickTop="1">
      <c r="A725" s="479"/>
      <c r="B725" s="181"/>
      <c r="C725" s="181"/>
      <c r="D725" s="181"/>
      <c r="E725" s="181"/>
      <c r="F725" s="181"/>
      <c r="G725" s="480" t="s">
        <v>24</v>
      </c>
      <c r="H725" s="481">
        <f>SUM(H696:H724)</f>
        <v>0</v>
      </c>
      <c r="I725" s="450"/>
      <c r="J725" s="451"/>
      <c r="L725" s="63"/>
      <c r="M725" s="64"/>
      <c r="N725" s="11"/>
      <c r="O725" s="12"/>
      <c r="P725" s="13"/>
      <c r="Q725" s="14"/>
      <c r="R725" s="15"/>
      <c r="S725" s="15"/>
      <c r="T725" s="15"/>
    </row>
    <row r="726" ht="14.25" thickBot="1" thickTop="1"/>
    <row r="727" spans="1:20" s="62" customFormat="1" ht="24.75" customHeight="1" thickTop="1">
      <c r="A727" s="212" t="s">
        <v>1</v>
      </c>
      <c r="B727" s="60"/>
      <c r="C727" s="4"/>
      <c r="D727" s="213" t="s">
        <v>172</v>
      </c>
      <c r="E727" s="60"/>
      <c r="F727" s="60"/>
      <c r="G727" s="60"/>
      <c r="H727" s="60"/>
      <c r="I727" s="6"/>
      <c r="J727" s="61" t="s">
        <v>173</v>
      </c>
      <c r="L727" s="63"/>
      <c r="M727" s="64"/>
      <c r="N727" s="11"/>
      <c r="O727" s="12"/>
      <c r="P727" s="13"/>
      <c r="Q727" s="14"/>
      <c r="R727" s="15"/>
      <c r="S727" s="15"/>
      <c r="T727" s="15"/>
    </row>
    <row r="728" spans="1:20" s="62" customFormat="1" ht="14.25" customHeight="1">
      <c r="A728" s="214"/>
      <c r="B728" s="112"/>
      <c r="C728" s="493"/>
      <c r="D728" s="186" t="s">
        <v>32</v>
      </c>
      <c r="E728" s="186" t="s">
        <v>174</v>
      </c>
      <c r="F728" s="494"/>
      <c r="G728" s="186" t="s">
        <v>29</v>
      </c>
      <c r="H728" s="255"/>
      <c r="I728" s="292" t="s">
        <v>12</v>
      </c>
      <c r="J728" s="113"/>
      <c r="L728" s="63"/>
      <c r="M728" s="64"/>
      <c r="N728" s="11"/>
      <c r="O728" s="12"/>
      <c r="P728" s="13"/>
      <c r="Q728" s="14"/>
      <c r="R728" s="15"/>
      <c r="S728" s="15"/>
      <c r="T728" s="15"/>
    </row>
    <row r="729" spans="1:20" s="62" customFormat="1" ht="11.25" customHeight="1">
      <c r="A729" s="214"/>
      <c r="B729" s="176" t="s">
        <v>175</v>
      </c>
      <c r="C729" s="117"/>
      <c r="D729" s="257" t="s">
        <v>176</v>
      </c>
      <c r="E729" s="257" t="s">
        <v>33</v>
      </c>
      <c r="F729" s="257" t="s">
        <v>33</v>
      </c>
      <c r="G729" s="257" t="s">
        <v>17</v>
      </c>
      <c r="H729" s="257" t="s">
        <v>17</v>
      </c>
      <c r="I729" s="495" t="s">
        <v>12</v>
      </c>
      <c r="J729" s="496"/>
      <c r="L729" s="63"/>
      <c r="M729" s="64"/>
      <c r="N729" s="11"/>
      <c r="O729" s="12"/>
      <c r="P729" s="13"/>
      <c r="Q729" s="14"/>
      <c r="R729" s="15"/>
      <c r="S729" s="15"/>
      <c r="T729" s="15"/>
    </row>
    <row r="730" spans="1:20" s="62" customFormat="1" ht="13.5" thickBot="1">
      <c r="A730" s="216" t="s">
        <v>12</v>
      </c>
      <c r="B730" s="189" t="s">
        <v>12</v>
      </c>
      <c r="C730" s="455"/>
      <c r="D730" s="260" t="s">
        <v>8</v>
      </c>
      <c r="E730" s="260" t="s">
        <v>34</v>
      </c>
      <c r="F730" s="260" t="s">
        <v>34</v>
      </c>
      <c r="G730" s="260" t="s">
        <v>34</v>
      </c>
      <c r="H730" s="484" t="s">
        <v>8</v>
      </c>
      <c r="I730" s="497" t="s">
        <v>12</v>
      </c>
      <c r="J730" s="113"/>
      <c r="L730" s="63"/>
      <c r="M730" s="64"/>
      <c r="N730" s="11"/>
      <c r="O730" s="12"/>
      <c r="P730" s="13"/>
      <c r="Q730" s="14"/>
      <c r="R730" s="15"/>
      <c r="S730" s="15"/>
      <c r="T730" s="15"/>
    </row>
    <row r="731" spans="1:20" s="62" customFormat="1" ht="24.75" customHeight="1" thickTop="1">
      <c r="A731" s="296" t="s">
        <v>177</v>
      </c>
      <c r="B731" s="498" t="s">
        <v>12</v>
      </c>
      <c r="C731" s="458"/>
      <c r="D731" s="266">
        <v>0</v>
      </c>
      <c r="E731" s="266">
        <v>0</v>
      </c>
      <c r="F731" s="266">
        <v>0</v>
      </c>
      <c r="G731" s="267">
        <v>0</v>
      </c>
      <c r="H731" s="486">
        <f aca="true" t="shared" si="45" ref="H731:H759">SUM(E731:G731)*D731</f>
        <v>0</v>
      </c>
      <c r="I731" s="460"/>
      <c r="J731" s="461"/>
      <c r="L731" s="63">
        <f>H731*I731</f>
        <v>0</v>
      </c>
      <c r="M731" s="64">
        <f>H731*J731</f>
        <v>0</v>
      </c>
      <c r="N731" s="11"/>
      <c r="O731" s="12"/>
      <c r="P731" s="13"/>
      <c r="Q731" s="14"/>
      <c r="R731" s="15"/>
      <c r="S731" s="15"/>
      <c r="T731" s="15"/>
    </row>
    <row r="732" spans="1:20" s="62" customFormat="1" ht="25.5" customHeight="1">
      <c r="A732" s="407"/>
      <c r="B732" s="499" t="s">
        <v>12</v>
      </c>
      <c r="C732" s="500"/>
      <c r="D732" s="273">
        <v>0</v>
      </c>
      <c r="E732" s="273">
        <v>0</v>
      </c>
      <c r="F732" s="273">
        <v>0</v>
      </c>
      <c r="G732" s="274">
        <v>0</v>
      </c>
      <c r="H732" s="464">
        <f t="shared" si="45"/>
        <v>0</v>
      </c>
      <c r="I732" s="465"/>
      <c r="J732" s="466"/>
      <c r="L732" s="63" t="s">
        <v>12</v>
      </c>
      <c r="M732" s="64"/>
      <c r="N732" s="11"/>
      <c r="O732" s="12"/>
      <c r="P732" s="13"/>
      <c r="Q732" s="14"/>
      <c r="R732" s="15"/>
      <c r="S732" s="15"/>
      <c r="T732" s="15"/>
    </row>
    <row r="733" spans="1:20" s="62" customFormat="1" ht="24.75" customHeight="1">
      <c r="A733" s="407" t="s">
        <v>12</v>
      </c>
      <c r="B733" s="499" t="s">
        <v>12</v>
      </c>
      <c r="C733" s="500" t="s">
        <v>12</v>
      </c>
      <c r="D733" s="273">
        <v>0</v>
      </c>
      <c r="E733" s="273">
        <v>0</v>
      </c>
      <c r="F733" s="273">
        <v>0</v>
      </c>
      <c r="G733" s="274">
        <v>0</v>
      </c>
      <c r="H733" s="464">
        <f t="shared" si="45"/>
        <v>0</v>
      </c>
      <c r="I733" s="465"/>
      <c r="J733" s="466"/>
      <c r="L733" s="63">
        <f>H733*I733</f>
        <v>0</v>
      </c>
      <c r="M733" s="64">
        <f>H733*J733</f>
        <v>0</v>
      </c>
      <c r="N733" s="11"/>
      <c r="O733" s="12"/>
      <c r="P733" s="13"/>
      <c r="Q733" s="14"/>
      <c r="R733" s="15"/>
      <c r="S733" s="15"/>
      <c r="T733" s="15"/>
    </row>
    <row r="734" spans="1:20" s="62" customFormat="1" ht="24.75" customHeight="1">
      <c r="A734" s="407"/>
      <c r="B734" s="499"/>
      <c r="C734" s="500" t="s">
        <v>12</v>
      </c>
      <c r="D734" s="273">
        <v>0</v>
      </c>
      <c r="E734" s="273">
        <v>0</v>
      </c>
      <c r="F734" s="273">
        <v>0</v>
      </c>
      <c r="G734" s="274">
        <v>0</v>
      </c>
      <c r="H734" s="464">
        <f t="shared" si="45"/>
        <v>0</v>
      </c>
      <c r="I734" s="465"/>
      <c r="J734" s="466"/>
      <c r="L734" s="63"/>
      <c r="M734" s="64"/>
      <c r="N734" s="11"/>
      <c r="O734" s="12"/>
      <c r="P734" s="13"/>
      <c r="Q734" s="14"/>
      <c r="R734" s="15"/>
      <c r="S734" s="15"/>
      <c r="T734" s="15"/>
    </row>
    <row r="735" spans="1:20" s="62" customFormat="1" ht="24.75" customHeight="1">
      <c r="A735" s="407"/>
      <c r="B735" s="499"/>
      <c r="C735" s="500" t="s">
        <v>12</v>
      </c>
      <c r="D735" s="273">
        <v>0</v>
      </c>
      <c r="E735" s="273">
        <v>0</v>
      </c>
      <c r="F735" s="273">
        <v>0</v>
      </c>
      <c r="G735" s="274">
        <v>0</v>
      </c>
      <c r="H735" s="464">
        <f t="shared" si="45"/>
        <v>0</v>
      </c>
      <c r="I735" s="465"/>
      <c r="J735" s="466"/>
      <c r="L735" s="63" t="s">
        <v>12</v>
      </c>
      <c r="M735" s="64"/>
      <c r="N735" s="11"/>
      <c r="O735" s="12"/>
      <c r="P735" s="13"/>
      <c r="Q735" s="14"/>
      <c r="R735" s="15"/>
      <c r="S735" s="15"/>
      <c r="T735" s="15"/>
    </row>
    <row r="736" spans="1:20" s="62" customFormat="1" ht="24.75" customHeight="1">
      <c r="A736" s="407" t="s">
        <v>12</v>
      </c>
      <c r="B736" s="499"/>
      <c r="C736" s="500" t="s">
        <v>12</v>
      </c>
      <c r="D736" s="273">
        <v>0</v>
      </c>
      <c r="E736" s="273">
        <v>0</v>
      </c>
      <c r="F736" s="273">
        <v>0</v>
      </c>
      <c r="G736" s="274">
        <v>0</v>
      </c>
      <c r="H736" s="464">
        <f t="shared" si="45"/>
        <v>0</v>
      </c>
      <c r="I736" s="465"/>
      <c r="J736" s="466"/>
      <c r="L736" s="63">
        <f>H736*I736</f>
        <v>0</v>
      </c>
      <c r="M736" s="64">
        <f>H736*J736</f>
        <v>0</v>
      </c>
      <c r="N736" s="11"/>
      <c r="O736" s="12"/>
      <c r="P736" s="13"/>
      <c r="Q736" s="14"/>
      <c r="R736" s="15"/>
      <c r="S736" s="15"/>
      <c r="T736" s="15"/>
    </row>
    <row r="737" spans="1:20" s="62" customFormat="1" ht="24.75" customHeight="1">
      <c r="A737" s="407" t="s">
        <v>12</v>
      </c>
      <c r="B737" s="499"/>
      <c r="C737" s="500" t="s">
        <v>12</v>
      </c>
      <c r="D737" s="273">
        <v>0</v>
      </c>
      <c r="E737" s="273">
        <v>0</v>
      </c>
      <c r="F737" s="273">
        <v>0</v>
      </c>
      <c r="G737" s="274">
        <v>0</v>
      </c>
      <c r="H737" s="464">
        <f t="shared" si="45"/>
        <v>0</v>
      </c>
      <c r="I737" s="465"/>
      <c r="J737" s="466"/>
      <c r="L737" s="63" t="s">
        <v>12</v>
      </c>
      <c r="M737" s="64"/>
      <c r="N737" s="11"/>
      <c r="O737" s="12"/>
      <c r="P737" s="13"/>
      <c r="Q737" s="14"/>
      <c r="R737" s="15"/>
      <c r="S737" s="15"/>
      <c r="T737" s="15"/>
    </row>
    <row r="738" spans="1:20" s="62" customFormat="1" ht="24.75" customHeight="1" thickBot="1">
      <c r="A738" s="407" t="s">
        <v>12</v>
      </c>
      <c r="B738" s="501"/>
      <c r="C738" s="502" t="s">
        <v>12</v>
      </c>
      <c r="D738" s="273">
        <v>0</v>
      </c>
      <c r="E738" s="273">
        <v>0</v>
      </c>
      <c r="F738" s="273">
        <v>0</v>
      </c>
      <c r="G738" s="274">
        <v>0</v>
      </c>
      <c r="H738" s="468">
        <f t="shared" si="45"/>
        <v>0</v>
      </c>
      <c r="I738" s="469"/>
      <c r="J738" s="470"/>
      <c r="L738" s="63">
        <f>H738*I738</f>
        <v>0</v>
      </c>
      <c r="M738" s="64">
        <f>H738*J738</f>
        <v>0</v>
      </c>
      <c r="N738" s="11"/>
      <c r="O738" s="12"/>
      <c r="P738" s="13"/>
      <c r="Q738" s="14"/>
      <c r="R738" s="15"/>
      <c r="S738" s="15"/>
      <c r="T738" s="15"/>
    </row>
    <row r="739" spans="1:20" s="62" customFormat="1" ht="24.75" customHeight="1">
      <c r="A739" s="503" t="s">
        <v>178</v>
      </c>
      <c r="B739" s="504"/>
      <c r="C739" s="505" t="s">
        <v>12</v>
      </c>
      <c r="D739" s="390">
        <v>0</v>
      </c>
      <c r="E739" s="390">
        <v>0</v>
      </c>
      <c r="F739" s="390">
        <v>0</v>
      </c>
      <c r="G739" s="391">
        <v>0</v>
      </c>
      <c r="H739" s="472">
        <f t="shared" si="45"/>
        <v>0</v>
      </c>
      <c r="I739" s="473"/>
      <c r="J739" s="474"/>
      <c r="L739" s="63" t="s">
        <v>12</v>
      </c>
      <c r="M739" s="64"/>
      <c r="N739" s="11"/>
      <c r="O739" s="12"/>
      <c r="P739" s="13"/>
      <c r="Q739" s="14"/>
      <c r="R739" s="15"/>
      <c r="S739" s="15"/>
      <c r="T739" s="15"/>
    </row>
    <row r="740" spans="1:20" s="62" customFormat="1" ht="24.75" customHeight="1">
      <c r="A740" s="407" t="s">
        <v>12</v>
      </c>
      <c r="B740" s="499"/>
      <c r="C740" s="500" t="s">
        <v>12</v>
      </c>
      <c r="D740" s="273">
        <v>0</v>
      </c>
      <c r="E740" s="273">
        <v>0</v>
      </c>
      <c r="F740" s="273">
        <v>0</v>
      </c>
      <c r="G740" s="274">
        <v>0</v>
      </c>
      <c r="H740" s="464">
        <f t="shared" si="45"/>
        <v>0</v>
      </c>
      <c r="I740" s="465"/>
      <c r="J740" s="466"/>
      <c r="L740" s="63">
        <f>H740*I740</f>
        <v>0</v>
      </c>
      <c r="M740" s="64">
        <f>H740*J740</f>
        <v>0</v>
      </c>
      <c r="N740" s="11"/>
      <c r="O740" s="12"/>
      <c r="P740" s="13"/>
      <c r="Q740" s="14"/>
      <c r="R740" s="15"/>
      <c r="S740" s="15"/>
      <c r="T740" s="15"/>
    </row>
    <row r="741" spans="1:20" s="62" customFormat="1" ht="24.75" customHeight="1">
      <c r="A741" s="407"/>
      <c r="B741" s="499" t="s">
        <v>12</v>
      </c>
      <c r="C741" s="500" t="s">
        <v>12</v>
      </c>
      <c r="D741" s="273">
        <v>0</v>
      </c>
      <c r="E741" s="273">
        <v>0</v>
      </c>
      <c r="F741" s="273">
        <v>0</v>
      </c>
      <c r="G741" s="274">
        <v>0</v>
      </c>
      <c r="H741" s="464">
        <f t="shared" si="45"/>
        <v>0</v>
      </c>
      <c r="I741" s="465"/>
      <c r="J741" s="466"/>
      <c r="L741" s="63" t="s">
        <v>12</v>
      </c>
      <c r="M741" s="64"/>
      <c r="N741" s="11"/>
      <c r="O741" s="12"/>
      <c r="P741" s="13"/>
      <c r="Q741" s="14"/>
      <c r="R741" s="15"/>
      <c r="S741" s="15"/>
      <c r="T741" s="15"/>
    </row>
    <row r="742" spans="1:20" s="62" customFormat="1" ht="24.75" customHeight="1" thickBot="1">
      <c r="A742" s="407" t="s">
        <v>12</v>
      </c>
      <c r="B742" s="501"/>
      <c r="C742" s="502" t="s">
        <v>12</v>
      </c>
      <c r="D742" s="273">
        <v>0</v>
      </c>
      <c r="E742" s="273">
        <v>0</v>
      </c>
      <c r="F742" s="273">
        <v>0</v>
      </c>
      <c r="G742" s="274">
        <v>0</v>
      </c>
      <c r="H742" s="468">
        <f t="shared" si="45"/>
        <v>0</v>
      </c>
      <c r="I742" s="469"/>
      <c r="J742" s="470"/>
      <c r="L742" s="63">
        <f>H742*I742</f>
        <v>0</v>
      </c>
      <c r="M742" s="64">
        <f>H742*J742</f>
        <v>0</v>
      </c>
      <c r="N742" s="11"/>
      <c r="O742" s="12"/>
      <c r="P742" s="13"/>
      <c r="Q742" s="14"/>
      <c r="R742" s="15"/>
      <c r="S742" s="15"/>
      <c r="T742" s="15"/>
    </row>
    <row r="743" spans="1:20" s="62" customFormat="1" ht="24.75" customHeight="1">
      <c r="A743" s="503" t="s">
        <v>179</v>
      </c>
      <c r="B743" s="504"/>
      <c r="C743" s="505" t="s">
        <v>12</v>
      </c>
      <c r="D743" s="390"/>
      <c r="E743" s="390"/>
      <c r="F743" s="390"/>
      <c r="G743" s="391">
        <v>0</v>
      </c>
      <c r="H743" s="472">
        <f t="shared" si="45"/>
        <v>0</v>
      </c>
      <c r="I743" s="473"/>
      <c r="J743" s="474"/>
      <c r="L743" s="63" t="s">
        <v>12</v>
      </c>
      <c r="M743" s="64"/>
      <c r="N743" s="11"/>
      <c r="O743" s="12"/>
      <c r="P743" s="13"/>
      <c r="Q743" s="14"/>
      <c r="R743" s="15"/>
      <c r="S743" s="15"/>
      <c r="T743" s="15"/>
    </row>
    <row r="744" spans="1:20" s="62" customFormat="1" ht="24.75" customHeight="1">
      <c r="A744" s="407" t="s">
        <v>12</v>
      </c>
      <c r="B744" s="499"/>
      <c r="C744" s="500" t="s">
        <v>12</v>
      </c>
      <c r="D744" s="273"/>
      <c r="E744" s="273">
        <v>0</v>
      </c>
      <c r="F744" s="273"/>
      <c r="G744" s="274">
        <v>0</v>
      </c>
      <c r="H744" s="464">
        <f t="shared" si="45"/>
        <v>0</v>
      </c>
      <c r="I744" s="465"/>
      <c r="J744" s="466"/>
      <c r="L744" s="63">
        <f>H744*I744</f>
        <v>0</v>
      </c>
      <c r="M744" s="64">
        <f>H744*J744</f>
        <v>0</v>
      </c>
      <c r="N744" s="11"/>
      <c r="O744" s="12"/>
      <c r="P744" s="13"/>
      <c r="Q744" s="14"/>
      <c r="R744" s="15"/>
      <c r="S744" s="15"/>
      <c r="T744" s="15"/>
    </row>
    <row r="745" spans="1:20" s="62" customFormat="1" ht="24.75" customHeight="1">
      <c r="A745" s="407" t="s">
        <v>12</v>
      </c>
      <c r="B745" s="499" t="s">
        <v>12</v>
      </c>
      <c r="C745" s="500" t="s">
        <v>12</v>
      </c>
      <c r="D745" s="273">
        <v>0</v>
      </c>
      <c r="E745" s="273">
        <v>0</v>
      </c>
      <c r="F745" s="273">
        <v>0</v>
      </c>
      <c r="G745" s="274">
        <v>0</v>
      </c>
      <c r="H745" s="464">
        <f t="shared" si="45"/>
        <v>0</v>
      </c>
      <c r="I745" s="465"/>
      <c r="J745" s="466"/>
      <c r="L745" s="63" t="s">
        <v>12</v>
      </c>
      <c r="M745" s="64"/>
      <c r="N745" s="11"/>
      <c r="O745" s="12"/>
      <c r="P745" s="13"/>
      <c r="Q745" s="14"/>
      <c r="R745" s="15"/>
      <c r="S745" s="15"/>
      <c r="T745" s="15"/>
    </row>
    <row r="746" spans="1:20" s="62" customFormat="1" ht="24.75" customHeight="1">
      <c r="A746" s="407"/>
      <c r="B746" s="499"/>
      <c r="C746" s="500" t="s">
        <v>12</v>
      </c>
      <c r="D746" s="273">
        <v>0</v>
      </c>
      <c r="E746" s="273">
        <v>0</v>
      </c>
      <c r="F746" s="273">
        <v>0</v>
      </c>
      <c r="G746" s="274">
        <v>0</v>
      </c>
      <c r="H746" s="464">
        <f t="shared" si="45"/>
        <v>0</v>
      </c>
      <c r="I746" s="465"/>
      <c r="J746" s="466"/>
      <c r="L746" s="63">
        <f>H746*I746</f>
        <v>0</v>
      </c>
      <c r="M746" s="64">
        <f>H746*J746</f>
        <v>0</v>
      </c>
      <c r="N746" s="11"/>
      <c r="O746" s="12"/>
      <c r="P746" s="13"/>
      <c r="Q746" s="14"/>
      <c r="R746" s="15"/>
      <c r="S746" s="15"/>
      <c r="T746" s="15"/>
    </row>
    <row r="747" spans="1:20" s="62" customFormat="1" ht="24.75" customHeight="1">
      <c r="A747" s="407"/>
      <c r="B747" s="499" t="s">
        <v>12</v>
      </c>
      <c r="C747" s="500" t="s">
        <v>12</v>
      </c>
      <c r="D747" s="273">
        <v>0</v>
      </c>
      <c r="E747" s="273">
        <v>0</v>
      </c>
      <c r="F747" s="273">
        <v>0</v>
      </c>
      <c r="G747" s="274">
        <v>0</v>
      </c>
      <c r="H747" s="464">
        <f t="shared" si="45"/>
        <v>0</v>
      </c>
      <c r="I747" s="465"/>
      <c r="J747" s="466"/>
      <c r="L747" s="63" t="s">
        <v>12</v>
      </c>
      <c r="M747" s="64"/>
      <c r="N747" s="11"/>
      <c r="O747" s="12"/>
      <c r="P747" s="13"/>
      <c r="Q747" s="14"/>
      <c r="R747" s="15"/>
      <c r="S747" s="15"/>
      <c r="T747" s="15"/>
    </row>
    <row r="748" spans="1:20" s="62" customFormat="1" ht="24.75" customHeight="1">
      <c r="A748" s="407" t="s">
        <v>12</v>
      </c>
      <c r="B748" s="499"/>
      <c r="C748" s="500" t="s">
        <v>12</v>
      </c>
      <c r="D748" s="273">
        <v>0</v>
      </c>
      <c r="E748" s="273">
        <v>0</v>
      </c>
      <c r="F748" s="273">
        <v>0</v>
      </c>
      <c r="G748" s="274">
        <v>0</v>
      </c>
      <c r="H748" s="464">
        <f t="shared" si="45"/>
        <v>0</v>
      </c>
      <c r="I748" s="465"/>
      <c r="J748" s="466"/>
      <c r="L748" s="63">
        <f>H748*I748</f>
        <v>0</v>
      </c>
      <c r="M748" s="64">
        <f>H748*J748</f>
        <v>0</v>
      </c>
      <c r="N748" s="11"/>
      <c r="O748" s="12"/>
      <c r="P748" s="13"/>
      <c r="Q748" s="14"/>
      <c r="R748" s="15"/>
      <c r="S748" s="15"/>
      <c r="T748" s="15"/>
    </row>
    <row r="749" spans="1:20" s="62" customFormat="1" ht="24.75" customHeight="1" thickBot="1">
      <c r="A749" s="407"/>
      <c r="B749" s="501" t="s">
        <v>12</v>
      </c>
      <c r="C749" s="502" t="s">
        <v>12</v>
      </c>
      <c r="D749" s="273">
        <v>0</v>
      </c>
      <c r="E749" s="273">
        <v>0</v>
      </c>
      <c r="F749" s="273">
        <v>0</v>
      </c>
      <c r="G749" s="274">
        <v>0</v>
      </c>
      <c r="H749" s="468">
        <f t="shared" si="45"/>
        <v>0</v>
      </c>
      <c r="I749" s="469"/>
      <c r="J749" s="470"/>
      <c r="L749" s="63" t="s">
        <v>12</v>
      </c>
      <c r="M749" s="64"/>
      <c r="N749" s="11"/>
      <c r="O749" s="12"/>
      <c r="P749" s="13"/>
      <c r="Q749" s="14"/>
      <c r="R749" s="15"/>
      <c r="S749" s="15"/>
      <c r="T749" s="15"/>
    </row>
    <row r="750" spans="1:20" s="62" customFormat="1" ht="24.75" customHeight="1">
      <c r="A750" s="503" t="s">
        <v>180</v>
      </c>
      <c r="B750" s="504"/>
      <c r="C750" s="505" t="s">
        <v>12</v>
      </c>
      <c r="D750" s="390">
        <v>0</v>
      </c>
      <c r="E750" s="390">
        <v>0</v>
      </c>
      <c r="F750" s="390">
        <v>0</v>
      </c>
      <c r="G750" s="391">
        <v>0</v>
      </c>
      <c r="H750" s="472">
        <f t="shared" si="45"/>
        <v>0</v>
      </c>
      <c r="I750" s="473"/>
      <c r="J750" s="474"/>
      <c r="L750" s="63">
        <f>H750*I750</f>
        <v>0</v>
      </c>
      <c r="M750" s="64">
        <f>H750*J750</f>
        <v>0</v>
      </c>
      <c r="N750" s="11"/>
      <c r="O750" s="12"/>
      <c r="P750" s="13"/>
      <c r="Q750" s="14"/>
      <c r="R750" s="15"/>
      <c r="S750" s="15"/>
      <c r="T750" s="15"/>
    </row>
    <row r="751" spans="1:20" s="62" customFormat="1" ht="24.75" customHeight="1">
      <c r="A751" s="407"/>
      <c r="B751" s="499" t="s">
        <v>12</v>
      </c>
      <c r="C751" s="500" t="s">
        <v>12</v>
      </c>
      <c r="D751" s="273">
        <v>0</v>
      </c>
      <c r="E751" s="273">
        <v>0</v>
      </c>
      <c r="F751" s="273">
        <v>0</v>
      </c>
      <c r="G751" s="274">
        <v>0</v>
      </c>
      <c r="H751" s="464">
        <f t="shared" si="45"/>
        <v>0</v>
      </c>
      <c r="I751" s="465"/>
      <c r="J751" s="466"/>
      <c r="L751" s="63" t="s">
        <v>12</v>
      </c>
      <c r="M751" s="64"/>
      <c r="N751" s="11"/>
      <c r="O751" s="12"/>
      <c r="P751" s="13"/>
      <c r="Q751" s="14"/>
      <c r="R751" s="15"/>
      <c r="S751" s="15"/>
      <c r="T751" s="15"/>
    </row>
    <row r="752" spans="1:20" s="62" customFormat="1" ht="24.75" customHeight="1">
      <c r="A752" s="407" t="s">
        <v>12</v>
      </c>
      <c r="B752" s="499"/>
      <c r="C752" s="500" t="s">
        <v>12</v>
      </c>
      <c r="D752" s="273">
        <v>0</v>
      </c>
      <c r="E752" s="273">
        <v>0</v>
      </c>
      <c r="F752" s="273">
        <v>0</v>
      </c>
      <c r="G752" s="274">
        <v>0</v>
      </c>
      <c r="H752" s="464">
        <f t="shared" si="45"/>
        <v>0</v>
      </c>
      <c r="I752" s="465"/>
      <c r="J752" s="466"/>
      <c r="L752" s="63">
        <f>H752*I752</f>
        <v>0</v>
      </c>
      <c r="M752" s="64">
        <f>H752*J752</f>
        <v>0</v>
      </c>
      <c r="N752" s="11"/>
      <c r="O752" s="12"/>
      <c r="P752" s="13"/>
      <c r="Q752" s="14"/>
      <c r="R752" s="15"/>
      <c r="S752" s="15"/>
      <c r="T752" s="15"/>
    </row>
    <row r="753" spans="1:20" s="62" customFormat="1" ht="24.75" customHeight="1">
      <c r="A753" s="407"/>
      <c r="B753" s="499" t="s">
        <v>12</v>
      </c>
      <c r="C753" s="500" t="s">
        <v>12</v>
      </c>
      <c r="D753" s="273">
        <v>0</v>
      </c>
      <c r="E753" s="273">
        <v>0</v>
      </c>
      <c r="F753" s="273">
        <v>0</v>
      </c>
      <c r="G753" s="274">
        <v>0</v>
      </c>
      <c r="H753" s="464">
        <f t="shared" si="45"/>
        <v>0</v>
      </c>
      <c r="I753" s="465"/>
      <c r="J753" s="466"/>
      <c r="L753" s="63" t="s">
        <v>12</v>
      </c>
      <c r="M753" s="64"/>
      <c r="N753" s="11"/>
      <c r="O753" s="12"/>
      <c r="P753" s="13"/>
      <c r="Q753" s="14"/>
      <c r="R753" s="15"/>
      <c r="S753" s="15"/>
      <c r="T753" s="15"/>
    </row>
    <row r="754" spans="1:20" s="62" customFormat="1" ht="24.75" customHeight="1">
      <c r="A754" s="407"/>
      <c r="B754" s="499"/>
      <c r="C754" s="500" t="s">
        <v>12</v>
      </c>
      <c r="D754" s="273">
        <v>0</v>
      </c>
      <c r="E754" s="273">
        <v>0</v>
      </c>
      <c r="F754" s="273">
        <v>0</v>
      </c>
      <c r="G754" s="274">
        <v>0</v>
      </c>
      <c r="H754" s="464">
        <f t="shared" si="45"/>
        <v>0</v>
      </c>
      <c r="I754" s="465"/>
      <c r="J754" s="466"/>
      <c r="L754" s="63">
        <f>H754*I754</f>
        <v>0</v>
      </c>
      <c r="M754" s="64">
        <f>H754*J754</f>
        <v>0</v>
      </c>
      <c r="N754" s="11"/>
      <c r="O754" s="12"/>
      <c r="P754" s="13"/>
      <c r="Q754" s="14"/>
      <c r="R754" s="15"/>
      <c r="S754" s="15"/>
      <c r="T754" s="15"/>
    </row>
    <row r="755" spans="1:20" s="62" customFormat="1" ht="24.75" customHeight="1" thickBot="1">
      <c r="A755" s="407"/>
      <c r="B755" s="501"/>
      <c r="C755" s="502"/>
      <c r="D755" s="273">
        <v>0</v>
      </c>
      <c r="E755" s="273">
        <v>0</v>
      </c>
      <c r="F755" s="273">
        <v>0</v>
      </c>
      <c r="G755" s="274">
        <v>0</v>
      </c>
      <c r="H755" s="468">
        <f t="shared" si="45"/>
        <v>0</v>
      </c>
      <c r="I755" s="469"/>
      <c r="J755" s="470"/>
      <c r="L755" s="63"/>
      <c r="M755" s="64"/>
      <c r="N755" s="11"/>
      <c r="O755" s="12"/>
      <c r="P755" s="13"/>
      <c r="Q755" s="14"/>
      <c r="R755" s="15"/>
      <c r="S755" s="15"/>
      <c r="T755" s="15"/>
    </row>
    <row r="756" spans="1:20" s="62" customFormat="1" ht="24.75" customHeight="1">
      <c r="A756" s="503" t="s">
        <v>181</v>
      </c>
      <c r="B756" s="504"/>
      <c r="C756" s="505" t="s">
        <v>12</v>
      </c>
      <c r="D756" s="390">
        <v>0</v>
      </c>
      <c r="E756" s="390">
        <v>0</v>
      </c>
      <c r="F756" s="390">
        <v>0</v>
      </c>
      <c r="G756" s="391">
        <v>0</v>
      </c>
      <c r="H756" s="472">
        <f t="shared" si="45"/>
        <v>0</v>
      </c>
      <c r="I756" s="473"/>
      <c r="J756" s="474"/>
      <c r="L756" s="63"/>
      <c r="M756" s="64"/>
      <c r="N756" s="11"/>
      <c r="O756" s="12"/>
      <c r="P756" s="13"/>
      <c r="Q756" s="14"/>
      <c r="R756" s="15"/>
      <c r="S756" s="15"/>
      <c r="T756" s="15"/>
    </row>
    <row r="757" spans="1:20" s="62" customFormat="1" ht="24.75" customHeight="1">
      <c r="A757" s="407"/>
      <c r="B757" s="499" t="s">
        <v>12</v>
      </c>
      <c r="C757" s="500" t="s">
        <v>12</v>
      </c>
      <c r="D757" s="273">
        <v>0</v>
      </c>
      <c r="E757" s="273">
        <v>0</v>
      </c>
      <c r="F757" s="273">
        <v>0</v>
      </c>
      <c r="G757" s="274">
        <v>0</v>
      </c>
      <c r="H757" s="464">
        <f t="shared" si="45"/>
        <v>0</v>
      </c>
      <c r="I757" s="465"/>
      <c r="J757" s="466"/>
      <c r="L757" s="63" t="s">
        <v>12</v>
      </c>
      <c r="M757" s="64"/>
      <c r="N757" s="11"/>
      <c r="O757" s="12"/>
      <c r="P757" s="13"/>
      <c r="Q757" s="14"/>
      <c r="R757" s="15"/>
      <c r="S757" s="15"/>
      <c r="T757" s="15"/>
    </row>
    <row r="758" spans="1:20" s="62" customFormat="1" ht="24.75" customHeight="1">
      <c r="A758" s="407"/>
      <c r="B758" s="499"/>
      <c r="C758" s="500" t="s">
        <v>12</v>
      </c>
      <c r="D758" s="273">
        <v>0</v>
      </c>
      <c r="E758" s="273">
        <v>0</v>
      </c>
      <c r="F758" s="273">
        <v>0</v>
      </c>
      <c r="G758" s="274">
        <v>0</v>
      </c>
      <c r="H758" s="464">
        <f t="shared" si="45"/>
        <v>0</v>
      </c>
      <c r="I758" s="465"/>
      <c r="J758" s="466"/>
      <c r="L758" s="63">
        <f>H758*I758</f>
        <v>0</v>
      </c>
      <c r="M758" s="64">
        <f>H758*J758</f>
        <v>0</v>
      </c>
      <c r="N758" s="11"/>
      <c r="O758" s="12"/>
      <c r="P758" s="13"/>
      <c r="Q758" s="14"/>
      <c r="R758" s="15"/>
      <c r="S758" s="15"/>
      <c r="T758" s="15"/>
    </row>
    <row r="759" spans="1:20" s="62" customFormat="1" ht="24.75" customHeight="1" thickBot="1">
      <c r="A759" s="414"/>
      <c r="B759" s="499" t="s">
        <v>12</v>
      </c>
      <c r="C759" s="500" t="s">
        <v>12</v>
      </c>
      <c r="D759" s="273">
        <v>0</v>
      </c>
      <c r="E759" s="273">
        <v>0</v>
      </c>
      <c r="F759" s="273">
        <v>0</v>
      </c>
      <c r="G759" s="274">
        <v>0</v>
      </c>
      <c r="H759" s="492">
        <f t="shared" si="45"/>
        <v>0</v>
      </c>
      <c r="I759" s="477"/>
      <c r="J759" s="478"/>
      <c r="L759" s="63" t="s">
        <v>12</v>
      </c>
      <c r="M759" s="64"/>
      <c r="N759" s="11"/>
      <c r="O759" s="12"/>
      <c r="P759" s="13"/>
      <c r="Q759" s="14"/>
      <c r="R759" s="15"/>
      <c r="S759" s="15"/>
      <c r="T759" s="15"/>
    </row>
    <row r="760" spans="1:20" s="62" customFormat="1" ht="24.75" customHeight="1" thickBot="1" thickTop="1">
      <c r="A760" s="506"/>
      <c r="B760" s="507"/>
      <c r="C760" s="507"/>
      <c r="D760" s="507"/>
      <c r="E760" s="507"/>
      <c r="F760" s="507"/>
      <c r="G760" s="508" t="s">
        <v>24</v>
      </c>
      <c r="H760" s="481">
        <f>SUM(H731:H759)</f>
        <v>0</v>
      </c>
      <c r="I760" s="450"/>
      <c r="J760" s="451"/>
      <c r="L760" s="63"/>
      <c r="M760" s="64"/>
      <c r="N760" s="11"/>
      <c r="O760" s="12"/>
      <c r="P760" s="13"/>
      <c r="Q760" s="14"/>
      <c r="R760" s="15"/>
      <c r="S760" s="15"/>
      <c r="T760" s="15"/>
    </row>
    <row r="761" spans="1:20" s="62" customFormat="1" ht="14.25" thickBot="1" thickTop="1">
      <c r="A761" s="291"/>
      <c r="G761" s="8"/>
      <c r="H761" s="8"/>
      <c r="I761" s="292"/>
      <c r="J761" s="292"/>
      <c r="L761" s="63"/>
      <c r="M761" s="64"/>
      <c r="N761" s="11"/>
      <c r="O761" s="12"/>
      <c r="P761" s="13"/>
      <c r="Q761" s="14"/>
      <c r="R761" s="15"/>
      <c r="S761" s="15"/>
      <c r="T761" s="15"/>
    </row>
    <row r="762" spans="1:20" s="62" customFormat="1" ht="24.75" customHeight="1" thickTop="1">
      <c r="A762" s="212" t="s">
        <v>1</v>
      </c>
      <c r="B762" s="60"/>
      <c r="C762" s="4"/>
      <c r="D762" s="213" t="s">
        <v>172</v>
      </c>
      <c r="E762" s="60"/>
      <c r="F762" s="60"/>
      <c r="G762" s="60"/>
      <c r="H762" s="60"/>
      <c r="I762" s="6"/>
      <c r="J762" s="61" t="s">
        <v>182</v>
      </c>
      <c r="L762" s="63"/>
      <c r="M762" s="64"/>
      <c r="N762" s="11"/>
      <c r="O762" s="12"/>
      <c r="P762" s="13"/>
      <c r="Q762" s="14"/>
      <c r="R762" s="15"/>
      <c r="S762" s="15"/>
      <c r="T762" s="15"/>
    </row>
    <row r="763" spans="1:20" s="62" customFormat="1" ht="14.25" customHeight="1">
      <c r="A763" s="214"/>
      <c r="B763" s="112"/>
      <c r="C763" s="493"/>
      <c r="D763" s="186" t="s">
        <v>32</v>
      </c>
      <c r="E763" s="186" t="s">
        <v>174</v>
      </c>
      <c r="F763" s="494"/>
      <c r="G763" s="186" t="s">
        <v>29</v>
      </c>
      <c r="H763" s="255"/>
      <c r="I763" s="292" t="s">
        <v>12</v>
      </c>
      <c r="J763" s="113"/>
      <c r="L763" s="63"/>
      <c r="M763" s="64"/>
      <c r="N763" s="11"/>
      <c r="O763" s="12"/>
      <c r="P763" s="13"/>
      <c r="Q763" s="14"/>
      <c r="R763" s="15"/>
      <c r="S763" s="15"/>
      <c r="T763" s="15"/>
    </row>
    <row r="764" spans="1:20" s="62" customFormat="1" ht="11.25" customHeight="1">
      <c r="A764" s="214"/>
      <c r="B764" s="176" t="s">
        <v>175</v>
      </c>
      <c r="C764" s="117"/>
      <c r="D764" s="257" t="s">
        <v>176</v>
      </c>
      <c r="E764" s="257" t="s">
        <v>33</v>
      </c>
      <c r="F764" s="257" t="s">
        <v>33</v>
      </c>
      <c r="G764" s="257" t="s">
        <v>17</v>
      </c>
      <c r="H764" s="257" t="s">
        <v>17</v>
      </c>
      <c r="I764" s="495" t="s">
        <v>12</v>
      </c>
      <c r="J764" s="496"/>
      <c r="L764" s="63"/>
      <c r="M764" s="64"/>
      <c r="N764" s="11"/>
      <c r="O764" s="12"/>
      <c r="P764" s="13"/>
      <c r="Q764" s="14"/>
      <c r="R764" s="15"/>
      <c r="S764" s="15"/>
      <c r="T764" s="15"/>
    </row>
    <row r="765" spans="1:20" s="62" customFormat="1" ht="13.5" thickBot="1">
      <c r="A765" s="216" t="s">
        <v>12</v>
      </c>
      <c r="B765" s="102" t="s">
        <v>12</v>
      </c>
      <c r="C765" s="483"/>
      <c r="D765" s="260" t="s">
        <v>8</v>
      </c>
      <c r="E765" s="260" t="s">
        <v>34</v>
      </c>
      <c r="F765" s="260" t="s">
        <v>34</v>
      </c>
      <c r="G765" s="260" t="s">
        <v>34</v>
      </c>
      <c r="H765" s="484" t="s">
        <v>8</v>
      </c>
      <c r="I765" s="497" t="s">
        <v>12</v>
      </c>
      <c r="J765" s="113"/>
      <c r="L765" s="63"/>
      <c r="M765" s="64"/>
      <c r="N765" s="11"/>
      <c r="O765" s="12"/>
      <c r="P765" s="13"/>
      <c r="Q765" s="14"/>
      <c r="R765" s="15"/>
      <c r="S765" s="15"/>
      <c r="T765" s="15"/>
    </row>
    <row r="766" spans="1:20" s="62" customFormat="1" ht="24.75" customHeight="1" thickTop="1">
      <c r="A766" s="296" t="s">
        <v>183</v>
      </c>
      <c r="B766" s="509"/>
      <c r="C766" s="458"/>
      <c r="D766" s="266"/>
      <c r="E766" s="266">
        <v>0</v>
      </c>
      <c r="F766" s="266"/>
      <c r="G766" s="267">
        <v>0</v>
      </c>
      <c r="H766" s="486">
        <f aca="true" t="shared" si="46" ref="H766:H791">SUM(E766:G766)*D766</f>
        <v>0</v>
      </c>
      <c r="I766" s="460"/>
      <c r="J766" s="461"/>
      <c r="L766" s="63">
        <f>H766*I766</f>
        <v>0</v>
      </c>
      <c r="M766" s="64">
        <f>H766*J766</f>
        <v>0</v>
      </c>
      <c r="N766" s="11"/>
      <c r="O766" s="12"/>
      <c r="P766" s="13"/>
      <c r="Q766" s="14"/>
      <c r="R766" s="15"/>
      <c r="S766" s="15"/>
      <c r="T766" s="15"/>
    </row>
    <row r="767" spans="1:20" s="62" customFormat="1" ht="25.5" customHeight="1">
      <c r="A767" s="407"/>
      <c r="B767" s="499"/>
      <c r="C767" s="500" t="s">
        <v>12</v>
      </c>
      <c r="D767" s="273">
        <v>0</v>
      </c>
      <c r="E767" s="273">
        <v>0</v>
      </c>
      <c r="F767" s="273">
        <v>0</v>
      </c>
      <c r="G767" s="274">
        <v>0</v>
      </c>
      <c r="H767" s="464">
        <f t="shared" si="46"/>
        <v>0</v>
      </c>
      <c r="I767" s="465"/>
      <c r="J767" s="466"/>
      <c r="L767" s="63" t="s">
        <v>12</v>
      </c>
      <c r="M767" s="64"/>
      <c r="N767" s="11"/>
      <c r="O767" s="12"/>
      <c r="P767" s="13"/>
      <c r="Q767" s="14"/>
      <c r="R767" s="15"/>
      <c r="S767" s="15"/>
      <c r="T767" s="15"/>
    </row>
    <row r="768" spans="1:20" s="62" customFormat="1" ht="24.75" customHeight="1">
      <c r="A768" s="407" t="s">
        <v>12</v>
      </c>
      <c r="B768" s="499"/>
      <c r="C768" s="500" t="s">
        <v>12</v>
      </c>
      <c r="D768" s="273"/>
      <c r="E768" s="273">
        <v>0</v>
      </c>
      <c r="F768" s="273"/>
      <c r="G768" s="274">
        <v>0</v>
      </c>
      <c r="H768" s="464">
        <f t="shared" si="46"/>
        <v>0</v>
      </c>
      <c r="I768" s="465"/>
      <c r="J768" s="466"/>
      <c r="L768" s="63">
        <f>H768*I768</f>
        <v>0</v>
      </c>
      <c r="M768" s="64">
        <f>H768*J768</f>
        <v>0</v>
      </c>
      <c r="N768" s="11"/>
      <c r="O768" s="12"/>
      <c r="P768" s="13"/>
      <c r="Q768" s="14"/>
      <c r="R768" s="15"/>
      <c r="S768" s="15"/>
      <c r="T768" s="15"/>
    </row>
    <row r="769" spans="1:20" s="62" customFormat="1" ht="24.75" customHeight="1">
      <c r="A769" s="407"/>
      <c r="B769" s="499"/>
      <c r="C769" s="500" t="s">
        <v>12</v>
      </c>
      <c r="D769" s="273">
        <v>0</v>
      </c>
      <c r="E769" s="273">
        <v>0</v>
      </c>
      <c r="F769" s="273">
        <v>0</v>
      </c>
      <c r="G769" s="274">
        <v>0</v>
      </c>
      <c r="H769" s="464">
        <f t="shared" si="46"/>
        <v>0</v>
      </c>
      <c r="I769" s="465"/>
      <c r="J769" s="466"/>
      <c r="L769" s="63"/>
      <c r="M769" s="64"/>
      <c r="N769" s="11"/>
      <c r="O769" s="12"/>
      <c r="P769" s="13"/>
      <c r="Q769" s="14"/>
      <c r="R769" s="15"/>
      <c r="S769" s="15"/>
      <c r="T769" s="15"/>
    </row>
    <row r="770" spans="1:20" s="62" customFormat="1" ht="24.75" customHeight="1">
      <c r="A770" s="407"/>
      <c r="B770" s="499"/>
      <c r="C770" s="500" t="s">
        <v>12</v>
      </c>
      <c r="D770" s="273"/>
      <c r="E770" s="273">
        <v>0</v>
      </c>
      <c r="F770" s="273"/>
      <c r="G770" s="274">
        <v>0</v>
      </c>
      <c r="H770" s="464">
        <f t="shared" si="46"/>
        <v>0</v>
      </c>
      <c r="I770" s="465"/>
      <c r="J770" s="466"/>
      <c r="L770" s="63" t="s">
        <v>12</v>
      </c>
      <c r="M770" s="64"/>
      <c r="N770" s="11"/>
      <c r="O770" s="12"/>
      <c r="P770" s="13"/>
      <c r="Q770" s="14"/>
      <c r="R770" s="15"/>
      <c r="S770" s="15"/>
      <c r="T770" s="15"/>
    </row>
    <row r="771" spans="1:20" s="62" customFormat="1" ht="24.75" customHeight="1">
      <c r="A771" s="407" t="s">
        <v>184</v>
      </c>
      <c r="B771" s="499"/>
      <c r="C771" s="500" t="s">
        <v>12</v>
      </c>
      <c r="D771" s="273">
        <v>0</v>
      </c>
      <c r="E771" s="273">
        <v>0</v>
      </c>
      <c r="F771" s="273">
        <v>0</v>
      </c>
      <c r="G771" s="274">
        <v>0</v>
      </c>
      <c r="H771" s="464">
        <f t="shared" si="46"/>
        <v>0</v>
      </c>
      <c r="I771" s="465"/>
      <c r="J771" s="466"/>
      <c r="L771" s="63">
        <f>H771*I771</f>
        <v>0</v>
      </c>
      <c r="M771" s="64">
        <f>H771*J771</f>
        <v>0</v>
      </c>
      <c r="N771" s="11"/>
      <c r="O771" s="12"/>
      <c r="P771" s="13"/>
      <c r="Q771" s="14"/>
      <c r="R771" s="15"/>
      <c r="S771" s="15"/>
      <c r="T771" s="15"/>
    </row>
    <row r="772" spans="1:20" s="62" customFormat="1" ht="24.75" customHeight="1">
      <c r="A772" s="407" t="s">
        <v>162</v>
      </c>
      <c r="B772" s="499"/>
      <c r="C772" s="500"/>
      <c r="D772" s="273">
        <v>0</v>
      </c>
      <c r="E772" s="273">
        <v>0</v>
      </c>
      <c r="F772" s="273">
        <v>0</v>
      </c>
      <c r="G772" s="274">
        <v>0</v>
      </c>
      <c r="H772" s="464">
        <f t="shared" si="46"/>
        <v>0</v>
      </c>
      <c r="I772" s="465"/>
      <c r="J772" s="466"/>
      <c r="L772" s="63"/>
      <c r="M772" s="64"/>
      <c r="N772" s="11"/>
      <c r="O772" s="12"/>
      <c r="P772" s="13"/>
      <c r="Q772" s="14"/>
      <c r="R772" s="15"/>
      <c r="S772" s="15"/>
      <c r="T772" s="15"/>
    </row>
    <row r="773" spans="1:20" s="62" customFormat="1" ht="24.75" customHeight="1">
      <c r="A773" s="407" t="s">
        <v>12</v>
      </c>
      <c r="B773" s="499"/>
      <c r="C773" s="500" t="s">
        <v>12</v>
      </c>
      <c r="D773" s="273">
        <v>0</v>
      </c>
      <c r="E773" s="273">
        <v>0</v>
      </c>
      <c r="F773" s="273">
        <v>0</v>
      </c>
      <c r="G773" s="274">
        <v>0</v>
      </c>
      <c r="H773" s="464">
        <f t="shared" si="46"/>
        <v>0</v>
      </c>
      <c r="I773" s="465"/>
      <c r="J773" s="466"/>
      <c r="L773" s="63" t="s">
        <v>12</v>
      </c>
      <c r="M773" s="64"/>
      <c r="N773" s="11"/>
      <c r="O773" s="12"/>
      <c r="P773" s="13"/>
      <c r="Q773" s="14"/>
      <c r="R773" s="15"/>
      <c r="S773" s="15"/>
      <c r="T773" s="15"/>
    </row>
    <row r="774" spans="1:20" s="62" customFormat="1" ht="24.75" customHeight="1" thickBot="1">
      <c r="A774" s="407" t="s">
        <v>12</v>
      </c>
      <c r="B774" s="501"/>
      <c r="C774" s="502" t="s">
        <v>12</v>
      </c>
      <c r="D774" s="273">
        <v>0</v>
      </c>
      <c r="E774" s="273">
        <v>0</v>
      </c>
      <c r="F774" s="273">
        <v>0</v>
      </c>
      <c r="G774" s="274">
        <v>0</v>
      </c>
      <c r="H774" s="468">
        <f t="shared" si="46"/>
        <v>0</v>
      </c>
      <c r="I774" s="469"/>
      <c r="J774" s="470"/>
      <c r="L774" s="63">
        <f>H774*I774</f>
        <v>0</v>
      </c>
      <c r="M774" s="64">
        <f>H774*J774</f>
        <v>0</v>
      </c>
      <c r="N774" s="11"/>
      <c r="O774" s="12"/>
      <c r="P774" s="13"/>
      <c r="Q774" s="14"/>
      <c r="R774" s="15"/>
      <c r="S774" s="15"/>
      <c r="T774" s="15"/>
    </row>
    <row r="775" spans="1:20" s="62" customFormat="1" ht="24.75" customHeight="1">
      <c r="A775" s="503" t="s">
        <v>185</v>
      </c>
      <c r="B775" s="504"/>
      <c r="C775" s="505" t="s">
        <v>12</v>
      </c>
      <c r="D775" s="390">
        <v>0</v>
      </c>
      <c r="E775" s="390">
        <v>0</v>
      </c>
      <c r="F775" s="390">
        <v>0</v>
      </c>
      <c r="G775" s="391">
        <v>0</v>
      </c>
      <c r="H775" s="472">
        <f t="shared" si="46"/>
        <v>0</v>
      </c>
      <c r="I775" s="473"/>
      <c r="J775" s="474"/>
      <c r="L775" s="63" t="s">
        <v>12</v>
      </c>
      <c r="M775" s="64"/>
      <c r="N775" s="11"/>
      <c r="O775" s="12"/>
      <c r="P775" s="13"/>
      <c r="Q775" s="14"/>
      <c r="R775" s="15"/>
      <c r="S775" s="15"/>
      <c r="T775" s="15"/>
    </row>
    <row r="776" spans="1:20" s="62" customFormat="1" ht="24.75" customHeight="1">
      <c r="A776" s="510" t="s">
        <v>186</v>
      </c>
      <c r="B776" s="499"/>
      <c r="C776" s="500" t="s">
        <v>12</v>
      </c>
      <c r="D776" s="273">
        <v>0</v>
      </c>
      <c r="E776" s="273">
        <v>0</v>
      </c>
      <c r="F776" s="273">
        <v>0</v>
      </c>
      <c r="G776" s="274">
        <v>0</v>
      </c>
      <c r="H776" s="464">
        <f t="shared" si="46"/>
        <v>0</v>
      </c>
      <c r="I776" s="465"/>
      <c r="J776" s="466"/>
      <c r="L776" s="63">
        <f>H776*I776</f>
        <v>0</v>
      </c>
      <c r="M776" s="64">
        <f>H776*J776</f>
        <v>0</v>
      </c>
      <c r="N776" s="11"/>
      <c r="O776" s="12"/>
      <c r="P776" s="13"/>
      <c r="Q776" s="14"/>
      <c r="R776" s="15"/>
      <c r="S776" s="15"/>
      <c r="T776" s="15"/>
    </row>
    <row r="777" spans="1:20" s="62" customFormat="1" ht="24.75" customHeight="1">
      <c r="A777" s="407"/>
      <c r="B777" s="499" t="s">
        <v>12</v>
      </c>
      <c r="C777" s="500" t="s">
        <v>12</v>
      </c>
      <c r="D777" s="273">
        <v>0</v>
      </c>
      <c r="E777" s="273">
        <v>0</v>
      </c>
      <c r="F777" s="273">
        <v>0</v>
      </c>
      <c r="G777" s="274">
        <v>0</v>
      </c>
      <c r="H777" s="464">
        <f t="shared" si="46"/>
        <v>0</v>
      </c>
      <c r="I777" s="465"/>
      <c r="J777" s="466"/>
      <c r="L777" s="63" t="s">
        <v>12</v>
      </c>
      <c r="M777" s="64"/>
      <c r="N777" s="11"/>
      <c r="O777" s="12"/>
      <c r="P777" s="13"/>
      <c r="Q777" s="14"/>
      <c r="R777" s="15"/>
      <c r="S777" s="15"/>
      <c r="T777" s="15"/>
    </row>
    <row r="778" spans="1:20" s="62" customFormat="1" ht="24.75" customHeight="1">
      <c r="A778" s="407" t="s">
        <v>12</v>
      </c>
      <c r="B778" s="499"/>
      <c r="C778" s="500" t="s">
        <v>12</v>
      </c>
      <c r="D778" s="273">
        <v>0</v>
      </c>
      <c r="E778" s="273">
        <v>0</v>
      </c>
      <c r="F778" s="273">
        <v>0</v>
      </c>
      <c r="G778" s="274">
        <v>0</v>
      </c>
      <c r="H778" s="464">
        <f t="shared" si="46"/>
        <v>0</v>
      </c>
      <c r="I778" s="465"/>
      <c r="J778" s="466"/>
      <c r="L778" s="63">
        <f>H778*I778</f>
        <v>0</v>
      </c>
      <c r="M778" s="64">
        <f>H778*J778</f>
        <v>0</v>
      </c>
      <c r="N778" s="11"/>
      <c r="O778" s="12"/>
      <c r="P778" s="13"/>
      <c r="Q778" s="14"/>
      <c r="R778" s="15"/>
      <c r="S778" s="15"/>
      <c r="T778" s="15"/>
    </row>
    <row r="779" spans="1:20" s="62" customFormat="1" ht="24.75" customHeight="1">
      <c r="A779" s="407" t="s">
        <v>12</v>
      </c>
      <c r="B779" s="499"/>
      <c r="C779" s="500" t="s">
        <v>12</v>
      </c>
      <c r="D779" s="273">
        <v>0</v>
      </c>
      <c r="E779" s="273">
        <v>0</v>
      </c>
      <c r="F779" s="273">
        <v>0</v>
      </c>
      <c r="G779" s="274">
        <v>0</v>
      </c>
      <c r="H779" s="464">
        <f t="shared" si="46"/>
        <v>0</v>
      </c>
      <c r="I779" s="465"/>
      <c r="J779" s="466"/>
      <c r="L779" s="63">
        <f>H779*I779</f>
        <v>0</v>
      </c>
      <c r="M779" s="64">
        <f>H779*J779</f>
        <v>0</v>
      </c>
      <c r="N779" s="11"/>
      <c r="O779" s="12"/>
      <c r="P779" s="13"/>
      <c r="Q779" s="14"/>
      <c r="R779" s="15"/>
      <c r="S779" s="15"/>
      <c r="T779" s="15"/>
    </row>
    <row r="780" spans="1:20" s="62" customFormat="1" ht="24.75" customHeight="1">
      <c r="A780" s="407" t="s">
        <v>187</v>
      </c>
      <c r="B780" s="499" t="s">
        <v>12</v>
      </c>
      <c r="C780" s="500" t="s">
        <v>12</v>
      </c>
      <c r="D780" s="273">
        <v>0</v>
      </c>
      <c r="E780" s="273">
        <v>0</v>
      </c>
      <c r="F780" s="273">
        <v>0</v>
      </c>
      <c r="G780" s="274">
        <v>0</v>
      </c>
      <c r="H780" s="464">
        <f t="shared" si="46"/>
        <v>0</v>
      </c>
      <c r="I780" s="465"/>
      <c r="J780" s="466"/>
      <c r="L780" s="63" t="s">
        <v>12</v>
      </c>
      <c r="M780" s="64"/>
      <c r="N780" s="11"/>
      <c r="O780" s="12"/>
      <c r="P780" s="13"/>
      <c r="Q780" s="14"/>
      <c r="R780" s="15"/>
      <c r="S780" s="15"/>
      <c r="T780" s="15"/>
    </row>
    <row r="781" spans="1:20" s="62" customFormat="1" ht="24.75" customHeight="1" thickBot="1">
      <c r="A781" s="407"/>
      <c r="B781" s="501"/>
      <c r="C781" s="502" t="s">
        <v>12</v>
      </c>
      <c r="D781" s="273">
        <v>0</v>
      </c>
      <c r="E781" s="273">
        <v>0</v>
      </c>
      <c r="F781" s="273">
        <v>0</v>
      </c>
      <c r="G781" s="274">
        <v>0</v>
      </c>
      <c r="H781" s="468">
        <f t="shared" si="46"/>
        <v>0</v>
      </c>
      <c r="I781" s="469"/>
      <c r="J781" s="470"/>
      <c r="L781" s="63">
        <f>H781*I781</f>
        <v>0</v>
      </c>
      <c r="M781" s="64">
        <f>H781*J781</f>
        <v>0</v>
      </c>
      <c r="N781" s="11"/>
      <c r="O781" s="12"/>
      <c r="P781" s="13"/>
      <c r="Q781" s="14"/>
      <c r="R781" s="15"/>
      <c r="S781" s="15"/>
      <c r="T781" s="15"/>
    </row>
    <row r="782" spans="1:20" s="62" customFormat="1" ht="24.75" customHeight="1">
      <c r="A782" s="503" t="s">
        <v>188</v>
      </c>
      <c r="B782" s="504" t="s">
        <v>12</v>
      </c>
      <c r="C782" s="505" t="s">
        <v>12</v>
      </c>
      <c r="D782" s="390"/>
      <c r="E782" s="390"/>
      <c r="F782" s="390"/>
      <c r="G782" s="391">
        <v>0</v>
      </c>
      <c r="H782" s="472">
        <f t="shared" si="46"/>
        <v>0</v>
      </c>
      <c r="I782" s="473"/>
      <c r="J782" s="474"/>
      <c r="L782" s="63" t="s">
        <v>12</v>
      </c>
      <c r="M782" s="64"/>
      <c r="N782" s="11"/>
      <c r="O782" s="12"/>
      <c r="P782" s="13"/>
      <c r="Q782" s="14"/>
      <c r="R782" s="15"/>
      <c r="S782" s="15"/>
      <c r="T782" s="15"/>
    </row>
    <row r="783" spans="1:20" s="62" customFormat="1" ht="24.75" customHeight="1" thickBot="1">
      <c r="A783" s="407"/>
      <c r="B783" s="501" t="s">
        <v>12</v>
      </c>
      <c r="C783" s="502" t="s">
        <v>12</v>
      </c>
      <c r="D783" s="273">
        <v>0</v>
      </c>
      <c r="E783" s="273">
        <v>0</v>
      </c>
      <c r="F783" s="273">
        <v>0</v>
      </c>
      <c r="G783" s="274">
        <v>0</v>
      </c>
      <c r="H783" s="468">
        <f t="shared" si="46"/>
        <v>0</v>
      </c>
      <c r="I783" s="469"/>
      <c r="J783" s="470"/>
      <c r="L783" s="63" t="s">
        <v>12</v>
      </c>
      <c r="M783" s="64"/>
      <c r="N783" s="11"/>
      <c r="O783" s="12"/>
      <c r="P783" s="13"/>
      <c r="Q783" s="14"/>
      <c r="R783" s="15"/>
      <c r="S783" s="15"/>
      <c r="T783" s="15"/>
    </row>
    <row r="784" spans="1:20" s="62" customFormat="1" ht="24.75" customHeight="1">
      <c r="A784" s="503" t="s">
        <v>74</v>
      </c>
      <c r="B784" s="504"/>
      <c r="C784" s="505" t="s">
        <v>12</v>
      </c>
      <c r="D784" s="390">
        <v>0</v>
      </c>
      <c r="E784" s="390">
        <v>0</v>
      </c>
      <c r="F784" s="390">
        <v>0</v>
      </c>
      <c r="G784" s="391">
        <v>0</v>
      </c>
      <c r="H784" s="472">
        <f t="shared" si="46"/>
        <v>0</v>
      </c>
      <c r="I784" s="473"/>
      <c r="J784" s="474"/>
      <c r="L784" s="63">
        <f>H784*I784</f>
        <v>0</v>
      </c>
      <c r="M784" s="64">
        <f>H784*J784</f>
        <v>0</v>
      </c>
      <c r="N784" s="11"/>
      <c r="O784" s="12"/>
      <c r="P784" s="13"/>
      <c r="Q784" s="14"/>
      <c r="R784" s="15"/>
      <c r="S784" s="15"/>
      <c r="T784" s="15"/>
    </row>
    <row r="785" spans="1:20" s="62" customFormat="1" ht="24.75" customHeight="1">
      <c r="A785" s="407"/>
      <c r="B785" s="499"/>
      <c r="C785" s="500" t="s">
        <v>12</v>
      </c>
      <c r="D785" s="273">
        <v>0</v>
      </c>
      <c r="E785" s="401">
        <v>0</v>
      </c>
      <c r="F785" s="401">
        <v>0</v>
      </c>
      <c r="G785" s="402">
        <v>0</v>
      </c>
      <c r="H785" s="464">
        <f t="shared" si="46"/>
        <v>0</v>
      </c>
      <c r="I785" s="465"/>
      <c r="J785" s="466"/>
      <c r="L785" s="63"/>
      <c r="M785" s="64"/>
      <c r="N785" s="11"/>
      <c r="O785" s="12"/>
      <c r="P785" s="13"/>
      <c r="Q785" s="14"/>
      <c r="R785" s="15"/>
      <c r="S785" s="15"/>
      <c r="T785" s="15"/>
    </row>
    <row r="786" spans="1:20" s="62" customFormat="1" ht="24.75" customHeight="1">
      <c r="A786" s="407"/>
      <c r="B786" s="499"/>
      <c r="C786" s="500" t="s">
        <v>12</v>
      </c>
      <c r="D786" s="273">
        <v>0</v>
      </c>
      <c r="E786" s="401">
        <v>0</v>
      </c>
      <c r="F786" s="401">
        <v>0</v>
      </c>
      <c r="G786" s="402">
        <v>0</v>
      </c>
      <c r="H786" s="464">
        <f t="shared" si="46"/>
        <v>0</v>
      </c>
      <c r="I786" s="465"/>
      <c r="J786" s="466"/>
      <c r="L786" s="63"/>
      <c r="M786" s="64"/>
      <c r="N786" s="11"/>
      <c r="O786" s="12"/>
      <c r="P786" s="13"/>
      <c r="Q786" s="14"/>
      <c r="R786" s="15"/>
      <c r="S786" s="15"/>
      <c r="T786" s="15"/>
    </row>
    <row r="787" spans="1:20" s="62" customFormat="1" ht="24.75" customHeight="1">
      <c r="A787" s="407"/>
      <c r="B787" s="499"/>
      <c r="C787" s="500"/>
      <c r="D787" s="273">
        <v>0</v>
      </c>
      <c r="E787" s="401">
        <v>0</v>
      </c>
      <c r="F787" s="401">
        <v>0</v>
      </c>
      <c r="G787" s="402">
        <v>0</v>
      </c>
      <c r="H787" s="464">
        <f t="shared" si="46"/>
        <v>0</v>
      </c>
      <c r="I787" s="465"/>
      <c r="J787" s="466"/>
      <c r="L787" s="63"/>
      <c r="M787" s="64"/>
      <c r="N787" s="11"/>
      <c r="O787" s="12"/>
      <c r="P787" s="13"/>
      <c r="Q787" s="14"/>
      <c r="R787" s="15"/>
      <c r="S787" s="15"/>
      <c r="T787" s="15"/>
    </row>
    <row r="788" spans="1:20" s="62" customFormat="1" ht="24.75" customHeight="1">
      <c r="A788" s="407" t="s">
        <v>12</v>
      </c>
      <c r="B788" s="499"/>
      <c r="C788" s="500" t="s">
        <v>12</v>
      </c>
      <c r="D788" s="273">
        <v>0</v>
      </c>
      <c r="E788" s="273">
        <v>0</v>
      </c>
      <c r="F788" s="273">
        <v>0</v>
      </c>
      <c r="G788" s="274">
        <v>0</v>
      </c>
      <c r="H788" s="464">
        <f t="shared" si="46"/>
        <v>0</v>
      </c>
      <c r="I788" s="465"/>
      <c r="J788" s="466"/>
      <c r="L788" s="63">
        <f>H788*I788</f>
        <v>0</v>
      </c>
      <c r="M788" s="64">
        <f>H788*J788</f>
        <v>0</v>
      </c>
      <c r="N788" s="11"/>
      <c r="O788" s="12"/>
      <c r="P788" s="13"/>
      <c r="Q788" s="14"/>
      <c r="R788" s="15"/>
      <c r="S788" s="15"/>
      <c r="T788" s="15"/>
    </row>
    <row r="789" spans="1:20" s="62" customFormat="1" ht="24.75" customHeight="1">
      <c r="A789" s="407"/>
      <c r="B789" s="499" t="s">
        <v>12</v>
      </c>
      <c r="C789" s="500" t="s">
        <v>12</v>
      </c>
      <c r="D789" s="273">
        <v>0</v>
      </c>
      <c r="E789" s="273">
        <v>0</v>
      </c>
      <c r="F789" s="273">
        <v>0</v>
      </c>
      <c r="G789" s="274">
        <v>0</v>
      </c>
      <c r="H789" s="464">
        <f t="shared" si="46"/>
        <v>0</v>
      </c>
      <c r="I789" s="465"/>
      <c r="J789" s="466"/>
      <c r="L789" s="63" t="s">
        <v>12</v>
      </c>
      <c r="M789" s="64"/>
      <c r="N789" s="11"/>
      <c r="O789" s="12"/>
      <c r="P789" s="13"/>
      <c r="Q789" s="14"/>
      <c r="R789" s="15"/>
      <c r="S789" s="15"/>
      <c r="T789" s="15"/>
    </row>
    <row r="790" spans="1:20" s="62" customFormat="1" ht="24.75" customHeight="1">
      <c r="A790" s="407"/>
      <c r="B790" s="499"/>
      <c r="C790" s="500" t="s">
        <v>12</v>
      </c>
      <c r="D790" s="273">
        <v>0</v>
      </c>
      <c r="E790" s="273">
        <v>0</v>
      </c>
      <c r="F790" s="273">
        <v>0</v>
      </c>
      <c r="G790" s="274">
        <v>0</v>
      </c>
      <c r="H790" s="464">
        <f t="shared" si="46"/>
        <v>0</v>
      </c>
      <c r="I790" s="465"/>
      <c r="J790" s="466"/>
      <c r="L790" s="63">
        <f>H790*I790</f>
        <v>0</v>
      </c>
      <c r="M790" s="64">
        <f>H790*J790</f>
        <v>0</v>
      </c>
      <c r="N790" s="11"/>
      <c r="O790" s="12"/>
      <c r="P790" s="13"/>
      <c r="Q790" s="14"/>
      <c r="R790" s="15"/>
      <c r="S790" s="15"/>
      <c r="T790" s="15"/>
    </row>
    <row r="791" spans="1:20" s="62" customFormat="1" ht="24.75" customHeight="1" thickBot="1">
      <c r="A791" s="407"/>
      <c r="B791" s="499"/>
      <c r="C791" s="500"/>
      <c r="D791" s="273">
        <v>0</v>
      </c>
      <c r="E791" s="273">
        <v>0</v>
      </c>
      <c r="F791" s="273">
        <v>0</v>
      </c>
      <c r="G791" s="274">
        <v>0</v>
      </c>
      <c r="H791" s="468">
        <f t="shared" si="46"/>
        <v>0</v>
      </c>
      <c r="I791" s="469"/>
      <c r="J791" s="470"/>
      <c r="L791" s="63"/>
      <c r="M791" s="64"/>
      <c r="N791" s="11"/>
      <c r="O791" s="12"/>
      <c r="P791" s="13"/>
      <c r="Q791" s="14"/>
      <c r="R791" s="15"/>
      <c r="S791" s="15"/>
      <c r="T791" s="15"/>
    </row>
    <row r="792" spans="1:20" s="62" customFormat="1" ht="24.75" customHeight="1">
      <c r="A792" s="511" t="s">
        <v>12</v>
      </c>
      <c r="B792" s="309"/>
      <c r="C792" s="512"/>
      <c r="D792" s="512"/>
      <c r="E792" s="512"/>
      <c r="F792" s="513" t="s">
        <v>189</v>
      </c>
      <c r="G792" s="514"/>
      <c r="H792" s="472">
        <f>SUM(H766:H791)</f>
        <v>0</v>
      </c>
      <c r="I792" s="473"/>
      <c r="J792" s="474"/>
      <c r="L792" s="63"/>
      <c r="M792" s="64"/>
      <c r="N792" s="11"/>
      <c r="O792" s="12"/>
      <c r="P792" s="13"/>
      <c r="Q792" s="14"/>
      <c r="R792" s="15"/>
      <c r="S792" s="15"/>
      <c r="T792" s="15"/>
    </row>
    <row r="793" spans="1:20" s="62" customFormat="1" ht="24.75" customHeight="1" thickBot="1">
      <c r="A793" s="515"/>
      <c r="B793" s="516"/>
      <c r="C793" s="517" t="s">
        <v>12</v>
      </c>
      <c r="D793" s="517" t="s">
        <v>12</v>
      </c>
      <c r="E793" s="517" t="s">
        <v>12</v>
      </c>
      <c r="F793" s="518" t="s">
        <v>190</v>
      </c>
      <c r="G793" s="519"/>
      <c r="H793" s="492">
        <f>H760</f>
        <v>0</v>
      </c>
      <c r="I793" s="477"/>
      <c r="J793" s="478"/>
      <c r="L793" s="63">
        <f>H793*I793</f>
        <v>0</v>
      </c>
      <c r="M793" s="64">
        <f>H793*J793</f>
        <v>0</v>
      </c>
      <c r="N793" s="11"/>
      <c r="O793" s="12"/>
      <c r="P793" s="13"/>
      <c r="Q793" s="14"/>
      <c r="R793" s="15"/>
      <c r="S793" s="15"/>
      <c r="T793" s="15"/>
    </row>
    <row r="794" spans="1:20" s="62" customFormat="1" ht="24.75" customHeight="1" thickBot="1" thickTop="1">
      <c r="A794" s="520"/>
      <c r="B794" s="521" t="s">
        <v>12</v>
      </c>
      <c r="C794" s="522" t="s">
        <v>12</v>
      </c>
      <c r="D794" s="522" t="s">
        <v>12</v>
      </c>
      <c r="E794" s="522" t="s">
        <v>12</v>
      </c>
      <c r="F794" s="523" t="s">
        <v>191</v>
      </c>
      <c r="G794" s="524"/>
      <c r="H794" s="481">
        <f>SUM(H792:H793)</f>
        <v>0</v>
      </c>
      <c r="I794" s="450"/>
      <c r="J794" s="451"/>
      <c r="L794" s="63" t="s">
        <v>12</v>
      </c>
      <c r="M794" s="64"/>
      <c r="N794" s="11"/>
      <c r="O794" s="12"/>
      <c r="P794" s="13"/>
      <c r="Q794" s="14"/>
      <c r="R794" s="15"/>
      <c r="S794" s="15"/>
      <c r="T794" s="15"/>
    </row>
    <row r="795" ht="14.25" thickBot="1" thickTop="1"/>
    <row r="796" spans="1:20" s="62" customFormat="1" ht="24.75" customHeight="1" thickTop="1">
      <c r="A796" s="212" t="s">
        <v>1</v>
      </c>
      <c r="B796" s="60"/>
      <c r="C796" s="4"/>
      <c r="D796" s="213" t="s">
        <v>192</v>
      </c>
      <c r="E796" s="60"/>
      <c r="F796" s="60"/>
      <c r="G796" s="60"/>
      <c r="H796" s="60"/>
      <c r="I796" s="6"/>
      <c r="J796" s="61" t="s">
        <v>193</v>
      </c>
      <c r="L796" s="63"/>
      <c r="M796" s="64"/>
      <c r="N796" s="11"/>
      <c r="O796" s="12"/>
      <c r="P796" s="13"/>
      <c r="Q796" s="14"/>
      <c r="R796" s="15"/>
      <c r="S796" s="15"/>
      <c r="T796" s="15"/>
    </row>
    <row r="797" spans="1:20" s="62" customFormat="1" ht="14.25" customHeight="1">
      <c r="A797" s="214"/>
      <c r="B797" s="112"/>
      <c r="C797" s="493"/>
      <c r="D797" s="186" t="s">
        <v>32</v>
      </c>
      <c r="E797" s="186" t="s">
        <v>174</v>
      </c>
      <c r="F797" s="494"/>
      <c r="G797" s="186" t="s">
        <v>29</v>
      </c>
      <c r="H797" s="255"/>
      <c r="I797" s="292" t="s">
        <v>12</v>
      </c>
      <c r="J797" s="113"/>
      <c r="L797" s="63"/>
      <c r="M797" s="64"/>
      <c r="N797" s="11"/>
      <c r="O797" s="12"/>
      <c r="P797" s="13"/>
      <c r="Q797" s="14"/>
      <c r="R797" s="15"/>
      <c r="S797" s="15"/>
      <c r="T797" s="15"/>
    </row>
    <row r="798" spans="1:20" s="62" customFormat="1" ht="11.25" customHeight="1">
      <c r="A798" s="214"/>
      <c r="B798" s="176" t="s">
        <v>175</v>
      </c>
      <c r="C798" s="117"/>
      <c r="D798" s="257" t="s">
        <v>176</v>
      </c>
      <c r="E798" s="257" t="s">
        <v>33</v>
      </c>
      <c r="F798" s="257" t="s">
        <v>33</v>
      </c>
      <c r="G798" s="257" t="s">
        <v>17</v>
      </c>
      <c r="H798" s="257" t="s">
        <v>17</v>
      </c>
      <c r="I798" s="495" t="s">
        <v>12</v>
      </c>
      <c r="J798" s="496"/>
      <c r="L798" s="63"/>
      <c r="M798" s="64"/>
      <c r="N798" s="11"/>
      <c r="O798" s="12"/>
      <c r="P798" s="13"/>
      <c r="Q798" s="14"/>
      <c r="R798" s="15"/>
      <c r="S798" s="15"/>
      <c r="T798" s="15"/>
    </row>
    <row r="799" spans="1:20" s="62" customFormat="1" ht="13.5" thickBot="1">
      <c r="A799" s="216" t="s">
        <v>12</v>
      </c>
      <c r="B799" s="102" t="s">
        <v>12</v>
      </c>
      <c r="C799" s="483"/>
      <c r="D799" s="260" t="s">
        <v>8</v>
      </c>
      <c r="E799" s="260" t="s">
        <v>34</v>
      </c>
      <c r="F799" s="260" t="s">
        <v>34</v>
      </c>
      <c r="G799" s="260" t="s">
        <v>34</v>
      </c>
      <c r="H799" s="484" t="s">
        <v>8</v>
      </c>
      <c r="I799" s="497" t="s">
        <v>12</v>
      </c>
      <c r="J799" s="113"/>
      <c r="L799" s="63"/>
      <c r="M799" s="64"/>
      <c r="N799" s="11"/>
      <c r="O799" s="12"/>
      <c r="P799" s="13"/>
      <c r="Q799" s="14"/>
      <c r="R799" s="15"/>
      <c r="S799" s="15"/>
      <c r="T799" s="15"/>
    </row>
    <row r="800" spans="1:20" s="62" customFormat="1" ht="25.5" customHeight="1" thickTop="1">
      <c r="A800" s="296" t="s">
        <v>194</v>
      </c>
      <c r="B800" s="509"/>
      <c r="C800" s="458"/>
      <c r="D800" s="266"/>
      <c r="E800" s="266"/>
      <c r="F800" s="266"/>
      <c r="G800" s="267">
        <v>0</v>
      </c>
      <c r="H800" s="486">
        <f aca="true" t="shared" si="47" ref="H800:H827">SUM(E800:G800)*D800</f>
        <v>0</v>
      </c>
      <c r="I800" s="460"/>
      <c r="J800" s="461"/>
      <c r="L800" s="63">
        <f>H800*I800</f>
        <v>0</v>
      </c>
      <c r="M800" s="64">
        <f>H800*J800</f>
        <v>0</v>
      </c>
      <c r="N800" s="11"/>
      <c r="O800" s="12"/>
      <c r="P800" s="13"/>
      <c r="Q800" s="14"/>
      <c r="R800" s="15"/>
      <c r="S800" s="15"/>
      <c r="T800" s="15"/>
    </row>
    <row r="801" spans="1:20" s="62" customFormat="1" ht="25.5" customHeight="1">
      <c r="A801" s="407"/>
      <c r="B801" s="499"/>
      <c r="C801" s="500"/>
      <c r="D801" s="273"/>
      <c r="E801" s="273"/>
      <c r="F801" s="273"/>
      <c r="G801" s="274"/>
      <c r="H801" s="464">
        <f t="shared" si="47"/>
        <v>0</v>
      </c>
      <c r="I801" s="465"/>
      <c r="J801" s="466"/>
      <c r="L801" s="63" t="s">
        <v>12</v>
      </c>
      <c r="M801" s="64"/>
      <c r="N801" s="11"/>
      <c r="O801" s="12"/>
      <c r="P801" s="13"/>
      <c r="Q801" s="14"/>
      <c r="R801" s="15"/>
      <c r="S801" s="15"/>
      <c r="T801" s="15"/>
    </row>
    <row r="802" spans="1:20" s="62" customFormat="1" ht="24.75" customHeight="1">
      <c r="A802" s="407" t="s">
        <v>12</v>
      </c>
      <c r="B802" s="499"/>
      <c r="C802" s="500"/>
      <c r="D802" s="273"/>
      <c r="E802" s="273"/>
      <c r="F802" s="273"/>
      <c r="G802" s="274"/>
      <c r="H802" s="464">
        <f t="shared" si="47"/>
        <v>0</v>
      </c>
      <c r="I802" s="465"/>
      <c r="J802" s="466"/>
      <c r="L802" s="63">
        <f>H802*I802</f>
        <v>0</v>
      </c>
      <c r="M802" s="64">
        <f>H802*J802</f>
        <v>0</v>
      </c>
      <c r="N802" s="11"/>
      <c r="O802" s="12"/>
      <c r="P802" s="13"/>
      <c r="Q802" s="14"/>
      <c r="R802" s="15"/>
      <c r="S802" s="15"/>
      <c r="T802" s="15"/>
    </row>
    <row r="803" spans="1:20" s="62" customFormat="1" ht="24.75" customHeight="1">
      <c r="A803" s="407"/>
      <c r="B803" s="499"/>
      <c r="C803" s="500"/>
      <c r="D803" s="525"/>
      <c r="E803" s="273"/>
      <c r="F803" s="273"/>
      <c r="G803" s="274">
        <v>0</v>
      </c>
      <c r="H803" s="464">
        <f t="shared" si="47"/>
        <v>0</v>
      </c>
      <c r="I803" s="465"/>
      <c r="J803" s="466"/>
      <c r="L803" s="63"/>
      <c r="M803" s="64"/>
      <c r="N803" s="11"/>
      <c r="O803" s="12"/>
      <c r="P803" s="13"/>
      <c r="Q803" s="14"/>
      <c r="R803" s="15"/>
      <c r="S803" s="15"/>
      <c r="T803" s="15"/>
    </row>
    <row r="804" spans="1:20" s="62" customFormat="1" ht="24.75" customHeight="1" thickBot="1">
      <c r="A804" s="407"/>
      <c r="B804" s="501"/>
      <c r="C804" s="502"/>
      <c r="D804" s="273"/>
      <c r="E804" s="273"/>
      <c r="F804" s="273"/>
      <c r="G804" s="274">
        <v>0</v>
      </c>
      <c r="H804" s="468">
        <f t="shared" si="47"/>
        <v>0</v>
      </c>
      <c r="I804" s="469"/>
      <c r="J804" s="470"/>
      <c r="L804" s="63" t="s">
        <v>12</v>
      </c>
      <c r="M804" s="64"/>
      <c r="N804" s="11"/>
      <c r="O804" s="12"/>
      <c r="P804" s="13"/>
      <c r="Q804" s="14"/>
      <c r="R804" s="15"/>
      <c r="S804" s="15"/>
      <c r="T804" s="15"/>
    </row>
    <row r="805" spans="1:20" s="62" customFormat="1" ht="24.75" customHeight="1">
      <c r="A805" s="503" t="s">
        <v>195</v>
      </c>
      <c r="B805" s="504"/>
      <c r="C805" s="505" t="s">
        <v>12</v>
      </c>
      <c r="D805" s="390">
        <v>0</v>
      </c>
      <c r="E805" s="390">
        <v>0</v>
      </c>
      <c r="F805" s="390">
        <v>0</v>
      </c>
      <c r="G805" s="391">
        <v>0</v>
      </c>
      <c r="H805" s="472">
        <f t="shared" si="47"/>
        <v>0</v>
      </c>
      <c r="I805" s="473"/>
      <c r="J805" s="474"/>
      <c r="L805" s="63">
        <f>H805*I805</f>
        <v>0</v>
      </c>
      <c r="M805" s="64">
        <f>H805*J805</f>
        <v>0</v>
      </c>
      <c r="N805" s="11"/>
      <c r="O805" s="12"/>
      <c r="P805" s="13"/>
      <c r="Q805" s="14"/>
      <c r="R805" s="15"/>
      <c r="S805" s="15"/>
      <c r="T805" s="15"/>
    </row>
    <row r="806" spans="1:20" s="62" customFormat="1" ht="24.75" customHeight="1">
      <c r="A806" s="407" t="s">
        <v>12</v>
      </c>
      <c r="B806" s="499"/>
      <c r="C806" s="500" t="s">
        <v>12</v>
      </c>
      <c r="D806" s="273"/>
      <c r="E806" s="273"/>
      <c r="F806" s="273"/>
      <c r="G806" s="274"/>
      <c r="H806" s="464">
        <f t="shared" si="47"/>
        <v>0</v>
      </c>
      <c r="I806" s="465"/>
      <c r="J806" s="466"/>
      <c r="L806" s="63" t="s">
        <v>12</v>
      </c>
      <c r="M806" s="64"/>
      <c r="N806" s="11"/>
      <c r="O806" s="12"/>
      <c r="P806" s="13"/>
      <c r="Q806" s="14"/>
      <c r="R806" s="15"/>
      <c r="S806" s="15"/>
      <c r="T806" s="15"/>
    </row>
    <row r="807" spans="1:20" s="62" customFormat="1" ht="24.75" customHeight="1">
      <c r="A807" s="407" t="s">
        <v>12</v>
      </c>
      <c r="B807" s="499"/>
      <c r="C807" s="500" t="s">
        <v>12</v>
      </c>
      <c r="D807" s="273">
        <v>0</v>
      </c>
      <c r="E807" s="273">
        <v>0</v>
      </c>
      <c r="F807" s="273">
        <v>0</v>
      </c>
      <c r="G807" s="274">
        <v>0</v>
      </c>
      <c r="H807" s="464">
        <f t="shared" si="47"/>
        <v>0</v>
      </c>
      <c r="I807" s="465"/>
      <c r="J807" s="466"/>
      <c r="L807" s="63">
        <f>H807*I807</f>
        <v>0</v>
      </c>
      <c r="M807" s="64">
        <f>H807*J807</f>
        <v>0</v>
      </c>
      <c r="N807" s="11"/>
      <c r="O807" s="12"/>
      <c r="P807" s="13"/>
      <c r="Q807" s="14"/>
      <c r="R807" s="15"/>
      <c r="S807" s="15"/>
      <c r="T807" s="15"/>
    </row>
    <row r="808" spans="1:20" s="62" customFormat="1" ht="24.75" customHeight="1">
      <c r="A808" s="407" t="s">
        <v>12</v>
      </c>
      <c r="B808" s="499"/>
      <c r="C808" s="500" t="s">
        <v>12</v>
      </c>
      <c r="D808" s="273">
        <v>0</v>
      </c>
      <c r="E808" s="273">
        <v>0</v>
      </c>
      <c r="F808" s="273">
        <v>0</v>
      </c>
      <c r="G808" s="274">
        <v>0</v>
      </c>
      <c r="H808" s="464">
        <f t="shared" si="47"/>
        <v>0</v>
      </c>
      <c r="I808" s="465"/>
      <c r="J808" s="466"/>
      <c r="L808" s="63" t="s">
        <v>12</v>
      </c>
      <c r="M808" s="64"/>
      <c r="N808" s="11"/>
      <c r="O808" s="12"/>
      <c r="P808" s="13"/>
      <c r="Q808" s="14"/>
      <c r="R808" s="15"/>
      <c r="S808" s="15"/>
      <c r="T808" s="15"/>
    </row>
    <row r="809" spans="1:20" s="62" customFormat="1" ht="24.75" customHeight="1" thickBot="1">
      <c r="A809" s="407" t="s">
        <v>12</v>
      </c>
      <c r="B809" s="501"/>
      <c r="C809" s="502" t="s">
        <v>12</v>
      </c>
      <c r="D809" s="273">
        <v>0</v>
      </c>
      <c r="E809" s="273">
        <v>0</v>
      </c>
      <c r="F809" s="273">
        <v>0</v>
      </c>
      <c r="G809" s="274">
        <v>0</v>
      </c>
      <c r="H809" s="468">
        <f t="shared" si="47"/>
        <v>0</v>
      </c>
      <c r="I809" s="469"/>
      <c r="J809" s="470"/>
      <c r="L809" s="63">
        <f>H809*I809</f>
        <v>0</v>
      </c>
      <c r="M809" s="64">
        <f>H809*J809</f>
        <v>0</v>
      </c>
      <c r="N809" s="11"/>
      <c r="O809" s="12"/>
      <c r="P809" s="13"/>
      <c r="Q809" s="14"/>
      <c r="R809" s="15"/>
      <c r="S809" s="15"/>
      <c r="T809" s="15"/>
    </row>
    <row r="810" spans="1:20" s="62" customFormat="1" ht="24.75" customHeight="1">
      <c r="A810" s="503" t="s">
        <v>196</v>
      </c>
      <c r="B810" s="504" t="s">
        <v>12</v>
      </c>
      <c r="C810" s="505" t="s">
        <v>12</v>
      </c>
      <c r="D810" s="390">
        <v>0</v>
      </c>
      <c r="E810" s="390">
        <v>0</v>
      </c>
      <c r="F810" s="390">
        <v>0</v>
      </c>
      <c r="G810" s="391">
        <v>0</v>
      </c>
      <c r="H810" s="472">
        <f t="shared" si="47"/>
        <v>0</v>
      </c>
      <c r="I810" s="473"/>
      <c r="J810" s="474"/>
      <c r="L810" s="63" t="s">
        <v>12</v>
      </c>
      <c r="M810" s="64"/>
      <c r="N810" s="11"/>
      <c r="O810" s="12"/>
      <c r="P810" s="13"/>
      <c r="Q810" s="14"/>
      <c r="R810" s="15"/>
      <c r="S810" s="15"/>
      <c r="T810" s="15"/>
    </row>
    <row r="811" spans="1:20" s="62" customFormat="1" ht="24.75" customHeight="1">
      <c r="A811" s="407" t="s">
        <v>12</v>
      </c>
      <c r="B811" s="499"/>
      <c r="C811" s="500" t="s">
        <v>12</v>
      </c>
      <c r="D811" s="273"/>
      <c r="E811" s="273"/>
      <c r="F811" s="273"/>
      <c r="G811" s="274"/>
      <c r="H811" s="464">
        <f t="shared" si="47"/>
        <v>0</v>
      </c>
      <c r="I811" s="465"/>
      <c r="J811" s="466"/>
      <c r="L811" s="63">
        <f>H811*I811</f>
        <v>0</v>
      </c>
      <c r="M811" s="64">
        <f>H811*J811</f>
        <v>0</v>
      </c>
      <c r="N811" s="11"/>
      <c r="O811" s="12"/>
      <c r="P811" s="13"/>
      <c r="Q811" s="14"/>
      <c r="R811" s="15"/>
      <c r="S811" s="15"/>
      <c r="T811" s="15"/>
    </row>
    <row r="812" spans="1:20" s="62" customFormat="1" ht="24.75" customHeight="1">
      <c r="A812" s="407" t="s">
        <v>12</v>
      </c>
      <c r="B812" s="499" t="s">
        <v>12</v>
      </c>
      <c r="C812" s="500" t="s">
        <v>12</v>
      </c>
      <c r="D812" s="273">
        <v>0</v>
      </c>
      <c r="E812" s="273">
        <v>0</v>
      </c>
      <c r="F812" s="273">
        <v>0</v>
      </c>
      <c r="G812" s="274">
        <v>0</v>
      </c>
      <c r="H812" s="464">
        <f t="shared" si="47"/>
        <v>0</v>
      </c>
      <c r="I812" s="465"/>
      <c r="J812" s="466"/>
      <c r="L812" s="63" t="s">
        <v>12</v>
      </c>
      <c r="M812" s="64"/>
      <c r="N812" s="11"/>
      <c r="O812" s="12"/>
      <c r="P812" s="13"/>
      <c r="Q812" s="14"/>
      <c r="R812" s="15"/>
      <c r="S812" s="15"/>
      <c r="T812" s="15"/>
    </row>
    <row r="813" spans="1:20" s="62" customFormat="1" ht="24.75" customHeight="1">
      <c r="A813" s="407" t="s">
        <v>12</v>
      </c>
      <c r="B813" s="499"/>
      <c r="C813" s="500" t="s">
        <v>12</v>
      </c>
      <c r="D813" s="273">
        <v>0</v>
      </c>
      <c r="E813" s="273">
        <v>0</v>
      </c>
      <c r="F813" s="273">
        <v>0</v>
      </c>
      <c r="G813" s="274">
        <v>0</v>
      </c>
      <c r="H813" s="464">
        <f t="shared" si="47"/>
        <v>0</v>
      </c>
      <c r="I813" s="465"/>
      <c r="J813" s="466"/>
      <c r="L813" s="63">
        <f>H813*I813</f>
        <v>0</v>
      </c>
      <c r="M813" s="64">
        <f>H813*J813</f>
        <v>0</v>
      </c>
      <c r="N813" s="11"/>
      <c r="O813" s="12"/>
      <c r="P813" s="13"/>
      <c r="Q813" s="14"/>
      <c r="R813" s="15"/>
      <c r="S813" s="15"/>
      <c r="T813" s="15"/>
    </row>
    <row r="814" spans="1:20" s="62" customFormat="1" ht="24.75" customHeight="1" thickBot="1">
      <c r="A814" s="407" t="s">
        <v>12</v>
      </c>
      <c r="B814" s="501" t="s">
        <v>12</v>
      </c>
      <c r="C814" s="502" t="s">
        <v>12</v>
      </c>
      <c r="D814" s="273">
        <v>0</v>
      </c>
      <c r="E814" s="273">
        <v>0</v>
      </c>
      <c r="F814" s="273">
        <v>0</v>
      </c>
      <c r="G814" s="274">
        <v>0</v>
      </c>
      <c r="H814" s="468">
        <f t="shared" si="47"/>
        <v>0</v>
      </c>
      <c r="I814" s="469"/>
      <c r="J814" s="470"/>
      <c r="L814" s="63" t="s">
        <v>12</v>
      </c>
      <c r="M814" s="64"/>
      <c r="N814" s="11"/>
      <c r="O814" s="12"/>
      <c r="P814" s="13"/>
      <c r="Q814" s="14"/>
      <c r="R814" s="15"/>
      <c r="S814" s="15"/>
      <c r="T814" s="15"/>
    </row>
    <row r="815" spans="1:20" s="62" customFormat="1" ht="24.75" customHeight="1">
      <c r="A815" s="503" t="s">
        <v>197</v>
      </c>
      <c r="B815" s="504"/>
      <c r="C815" s="505" t="s">
        <v>12</v>
      </c>
      <c r="D815" s="390">
        <v>0</v>
      </c>
      <c r="E815" s="390">
        <v>0</v>
      </c>
      <c r="F815" s="390">
        <v>0</v>
      </c>
      <c r="G815" s="391">
        <v>0</v>
      </c>
      <c r="H815" s="472">
        <f t="shared" si="47"/>
        <v>0</v>
      </c>
      <c r="I815" s="473"/>
      <c r="J815" s="474"/>
      <c r="L815" s="63">
        <f>H815*I815</f>
        <v>0</v>
      </c>
      <c r="M815" s="64">
        <f>H815*J815</f>
        <v>0</v>
      </c>
      <c r="N815" s="11"/>
      <c r="O815" s="12"/>
      <c r="P815" s="13"/>
      <c r="Q815" s="14"/>
      <c r="R815" s="15"/>
      <c r="S815" s="15"/>
      <c r="T815" s="15"/>
    </row>
    <row r="816" spans="1:20" s="62" customFormat="1" ht="24.75" customHeight="1">
      <c r="A816" s="407"/>
      <c r="B816" s="499"/>
      <c r="C816" s="500" t="s">
        <v>12</v>
      </c>
      <c r="D816" s="273">
        <v>0</v>
      </c>
      <c r="E816" s="273">
        <v>0</v>
      </c>
      <c r="F816" s="273">
        <v>0</v>
      </c>
      <c r="G816" s="274">
        <v>0</v>
      </c>
      <c r="H816" s="464">
        <f t="shared" si="47"/>
        <v>0</v>
      </c>
      <c r="I816" s="465"/>
      <c r="J816" s="466"/>
      <c r="L816" s="63"/>
      <c r="M816" s="64"/>
      <c r="N816" s="11"/>
      <c r="O816" s="12"/>
      <c r="P816" s="13"/>
      <c r="Q816" s="14"/>
      <c r="R816" s="15"/>
      <c r="S816" s="15"/>
      <c r="T816" s="15"/>
    </row>
    <row r="817" spans="1:20" s="62" customFormat="1" ht="24.75" customHeight="1">
      <c r="A817" s="407"/>
      <c r="B817" s="499" t="s">
        <v>12</v>
      </c>
      <c r="C817" s="500" t="s">
        <v>12</v>
      </c>
      <c r="D817" s="273">
        <v>0</v>
      </c>
      <c r="E817" s="273">
        <v>0</v>
      </c>
      <c r="F817" s="273">
        <v>0</v>
      </c>
      <c r="G817" s="274">
        <v>0</v>
      </c>
      <c r="H817" s="464">
        <f t="shared" si="47"/>
        <v>0</v>
      </c>
      <c r="I817" s="465"/>
      <c r="J817" s="466"/>
      <c r="L817" s="63" t="s">
        <v>12</v>
      </c>
      <c r="M817" s="64"/>
      <c r="N817" s="11"/>
      <c r="O817" s="12"/>
      <c r="P817" s="13"/>
      <c r="Q817" s="14"/>
      <c r="R817" s="15"/>
      <c r="S817" s="15"/>
      <c r="T817" s="15"/>
    </row>
    <row r="818" spans="1:20" s="62" customFormat="1" ht="24.75" customHeight="1">
      <c r="A818" s="407" t="s">
        <v>12</v>
      </c>
      <c r="B818" s="499"/>
      <c r="C818" s="500" t="s">
        <v>12</v>
      </c>
      <c r="D818" s="273">
        <v>0</v>
      </c>
      <c r="E818" s="273">
        <v>0</v>
      </c>
      <c r="F818" s="273">
        <v>0</v>
      </c>
      <c r="G818" s="274">
        <v>0</v>
      </c>
      <c r="H818" s="464">
        <f t="shared" si="47"/>
        <v>0</v>
      </c>
      <c r="I818" s="465"/>
      <c r="J818" s="466"/>
      <c r="L818" s="63">
        <f>H818*I818</f>
        <v>0</v>
      </c>
      <c r="M818" s="64">
        <f>H818*J818</f>
        <v>0</v>
      </c>
      <c r="N818" s="11"/>
      <c r="O818" s="12"/>
      <c r="P818" s="13"/>
      <c r="Q818" s="14"/>
      <c r="R818" s="15"/>
      <c r="S818" s="15"/>
      <c r="T818" s="15"/>
    </row>
    <row r="819" spans="1:20" s="62" customFormat="1" ht="24.75" customHeight="1" thickBot="1">
      <c r="A819" s="407"/>
      <c r="B819" s="501" t="s">
        <v>12</v>
      </c>
      <c r="C819" s="502" t="s">
        <v>12</v>
      </c>
      <c r="D819" s="273">
        <v>0</v>
      </c>
      <c r="E819" s="273">
        <v>0</v>
      </c>
      <c r="F819" s="273">
        <v>0</v>
      </c>
      <c r="G819" s="274">
        <v>0</v>
      </c>
      <c r="H819" s="468">
        <f t="shared" si="47"/>
        <v>0</v>
      </c>
      <c r="I819" s="469"/>
      <c r="J819" s="470"/>
      <c r="L819" s="63" t="s">
        <v>12</v>
      </c>
      <c r="M819" s="64"/>
      <c r="N819" s="11"/>
      <c r="O819" s="12"/>
      <c r="P819" s="13"/>
      <c r="Q819" s="14"/>
      <c r="R819" s="15"/>
      <c r="S819" s="15"/>
      <c r="T819" s="15"/>
    </row>
    <row r="820" spans="1:20" s="62" customFormat="1" ht="24.75" customHeight="1">
      <c r="A820" s="503" t="s">
        <v>74</v>
      </c>
      <c r="B820" s="504"/>
      <c r="C820" s="505"/>
      <c r="D820" s="526"/>
      <c r="E820" s="390"/>
      <c r="F820" s="390"/>
      <c r="G820" s="391"/>
      <c r="H820" s="472">
        <f t="shared" si="47"/>
        <v>0</v>
      </c>
      <c r="I820" s="473"/>
      <c r="J820" s="474"/>
      <c r="L820" s="63">
        <f>H820*I820</f>
        <v>0</v>
      </c>
      <c r="M820" s="64">
        <f>H820*J820</f>
        <v>0</v>
      </c>
      <c r="N820" s="11"/>
      <c r="O820" s="12"/>
      <c r="P820" s="13"/>
      <c r="Q820" s="14"/>
      <c r="R820" s="15"/>
      <c r="S820" s="15"/>
      <c r="T820" s="15"/>
    </row>
    <row r="821" spans="1:20" s="62" customFormat="1" ht="24.75" customHeight="1">
      <c r="A821" s="407" t="s">
        <v>12</v>
      </c>
      <c r="B821" s="499"/>
      <c r="C821" s="500"/>
      <c r="D821" s="273"/>
      <c r="E821" s="273">
        <v>0</v>
      </c>
      <c r="F821" s="273">
        <v>0</v>
      </c>
      <c r="G821" s="274">
        <v>0</v>
      </c>
      <c r="H821" s="464">
        <f t="shared" si="47"/>
        <v>0</v>
      </c>
      <c r="I821" s="465"/>
      <c r="J821" s="466"/>
      <c r="L821" s="63">
        <f>H821*I821</f>
        <v>0</v>
      </c>
      <c r="M821" s="64">
        <f>H821*J821</f>
        <v>0</v>
      </c>
      <c r="N821" s="11"/>
      <c r="O821" s="12"/>
      <c r="P821" s="13"/>
      <c r="Q821" s="14"/>
      <c r="R821" s="15"/>
      <c r="S821" s="15"/>
      <c r="T821" s="15"/>
    </row>
    <row r="822" spans="1:20" s="62" customFormat="1" ht="24.75" customHeight="1">
      <c r="A822" s="407"/>
      <c r="B822" s="499"/>
      <c r="C822" s="500"/>
      <c r="D822" s="273"/>
      <c r="E822" s="273"/>
      <c r="F822" s="273"/>
      <c r="G822" s="274">
        <v>0</v>
      </c>
      <c r="H822" s="464">
        <f t="shared" si="47"/>
        <v>0</v>
      </c>
      <c r="I822" s="465"/>
      <c r="J822" s="466"/>
      <c r="L822" s="63" t="s">
        <v>12</v>
      </c>
      <c r="M822" s="64"/>
      <c r="N822" s="11"/>
      <c r="O822" s="12"/>
      <c r="P822" s="13"/>
      <c r="Q822" s="14"/>
      <c r="R822" s="15"/>
      <c r="S822" s="15"/>
      <c r="T822" s="15"/>
    </row>
    <row r="823" spans="1:20" s="62" customFormat="1" ht="24.75" customHeight="1">
      <c r="A823" s="407"/>
      <c r="B823" s="499"/>
      <c r="C823" s="500" t="s">
        <v>12</v>
      </c>
      <c r="D823" s="273">
        <v>0</v>
      </c>
      <c r="E823" s="273">
        <v>0</v>
      </c>
      <c r="F823" s="273">
        <v>0</v>
      </c>
      <c r="G823" s="274">
        <v>0</v>
      </c>
      <c r="H823" s="464">
        <f t="shared" si="47"/>
        <v>0</v>
      </c>
      <c r="I823" s="465"/>
      <c r="J823" s="466"/>
      <c r="L823" s="63">
        <f>H823*I823</f>
        <v>0</v>
      </c>
      <c r="M823" s="64">
        <f>H823*J823</f>
        <v>0</v>
      </c>
      <c r="N823" s="11"/>
      <c r="O823" s="12"/>
      <c r="P823" s="13"/>
      <c r="Q823" s="14"/>
      <c r="R823" s="15"/>
      <c r="S823" s="15"/>
      <c r="T823" s="15"/>
    </row>
    <row r="824" spans="1:20" s="62" customFormat="1" ht="24.75" customHeight="1">
      <c r="A824" s="407"/>
      <c r="B824" s="499"/>
      <c r="C824" s="500"/>
      <c r="D824" s="527"/>
      <c r="E824" s="527"/>
      <c r="F824" s="273"/>
      <c r="G824" s="274">
        <v>0</v>
      </c>
      <c r="H824" s="464">
        <f t="shared" si="47"/>
        <v>0</v>
      </c>
      <c r="I824" s="465"/>
      <c r="J824" s="466"/>
      <c r="L824" s="63"/>
      <c r="M824" s="64"/>
      <c r="N824" s="11"/>
      <c r="O824" s="12"/>
      <c r="P824" s="13"/>
      <c r="Q824" s="14"/>
      <c r="R824" s="15"/>
      <c r="S824" s="15"/>
      <c r="T824" s="15"/>
    </row>
    <row r="825" spans="1:20" s="62" customFormat="1" ht="24.75" customHeight="1">
      <c r="A825" s="407" t="s">
        <v>12</v>
      </c>
      <c r="B825" s="499"/>
      <c r="C825" s="500"/>
      <c r="D825" s="273"/>
      <c r="E825" s="273"/>
      <c r="F825" s="273">
        <v>0</v>
      </c>
      <c r="G825" s="274">
        <v>0</v>
      </c>
      <c r="H825" s="464">
        <f t="shared" si="47"/>
        <v>0</v>
      </c>
      <c r="I825" s="465"/>
      <c r="J825" s="466"/>
      <c r="L825" s="63"/>
      <c r="M825" s="64"/>
      <c r="N825" s="11"/>
      <c r="O825" s="12"/>
      <c r="P825" s="13"/>
      <c r="Q825" s="14"/>
      <c r="R825" s="15"/>
      <c r="S825" s="15"/>
      <c r="T825" s="15"/>
    </row>
    <row r="826" spans="1:20" s="62" customFormat="1" ht="24.75" customHeight="1">
      <c r="A826" s="407"/>
      <c r="B826" s="499"/>
      <c r="C826" s="500" t="s">
        <v>12</v>
      </c>
      <c r="D826" s="273"/>
      <c r="E826" s="273"/>
      <c r="F826" s="273">
        <v>0</v>
      </c>
      <c r="G826" s="274">
        <v>0</v>
      </c>
      <c r="H826" s="464">
        <f t="shared" si="47"/>
        <v>0</v>
      </c>
      <c r="I826" s="465"/>
      <c r="J826" s="466"/>
      <c r="L826" s="63" t="s">
        <v>12</v>
      </c>
      <c r="M826" s="64"/>
      <c r="N826" s="11"/>
      <c r="O826" s="12"/>
      <c r="P826" s="13"/>
      <c r="Q826" s="14"/>
      <c r="R826" s="15"/>
      <c r="S826" s="15"/>
      <c r="T826" s="15"/>
    </row>
    <row r="827" spans="1:20" s="62" customFormat="1" ht="24.75" customHeight="1" thickBot="1">
      <c r="A827" s="414"/>
      <c r="B827" s="499" t="s">
        <v>12</v>
      </c>
      <c r="C827" s="500" t="s">
        <v>12</v>
      </c>
      <c r="D827" s="273">
        <v>0</v>
      </c>
      <c r="E827" s="273">
        <v>0</v>
      </c>
      <c r="F827" s="273">
        <v>0</v>
      </c>
      <c r="G827" s="274">
        <v>0</v>
      </c>
      <c r="H827" s="492">
        <f t="shared" si="47"/>
        <v>0</v>
      </c>
      <c r="I827" s="477"/>
      <c r="J827" s="478"/>
      <c r="L827" s="63" t="s">
        <v>12</v>
      </c>
      <c r="M827" s="64"/>
      <c r="N827" s="11"/>
      <c r="O827" s="12"/>
      <c r="P827" s="13"/>
      <c r="Q827" s="14"/>
      <c r="R827" s="15"/>
      <c r="S827" s="15"/>
      <c r="T827" s="15"/>
    </row>
    <row r="828" spans="1:20" s="62" customFormat="1" ht="24.75" customHeight="1" thickBot="1" thickTop="1">
      <c r="A828" s="506"/>
      <c r="B828" s="507"/>
      <c r="C828" s="507"/>
      <c r="D828" s="507"/>
      <c r="E828" s="507"/>
      <c r="F828" s="507"/>
      <c r="G828" s="508" t="s">
        <v>24</v>
      </c>
      <c r="H828" s="481">
        <f>SUM(H800:H827)</f>
        <v>0</v>
      </c>
      <c r="I828" s="450"/>
      <c r="J828" s="451"/>
      <c r="L828" s="63"/>
      <c r="M828" s="64"/>
      <c r="N828" s="11"/>
      <c r="O828" s="12"/>
      <c r="P828" s="13"/>
      <c r="Q828" s="14"/>
      <c r="R828" s="15"/>
      <c r="S828" s="15"/>
      <c r="T828" s="15"/>
    </row>
    <row r="829" spans="1:20" s="62" customFormat="1" ht="14.25" thickBot="1" thickTop="1">
      <c r="A829" s="291"/>
      <c r="G829" s="8"/>
      <c r="H829" s="8"/>
      <c r="I829" s="292"/>
      <c r="J829" s="292"/>
      <c r="L829" s="63"/>
      <c r="M829" s="64"/>
      <c r="N829" s="11"/>
      <c r="O829" s="12"/>
      <c r="P829" s="13"/>
      <c r="Q829" s="14"/>
      <c r="R829" s="15"/>
      <c r="S829" s="15"/>
      <c r="T829" s="15"/>
    </row>
    <row r="830" spans="1:20" s="62" customFormat="1" ht="24.75" customHeight="1" thickTop="1">
      <c r="A830" s="212" t="s">
        <v>1</v>
      </c>
      <c r="B830" s="60"/>
      <c r="C830" s="4"/>
      <c r="D830" s="213" t="s">
        <v>198</v>
      </c>
      <c r="E830" s="60"/>
      <c r="F830" s="60"/>
      <c r="G830" s="60"/>
      <c r="H830" s="60"/>
      <c r="I830" s="6"/>
      <c r="J830" s="61" t="s">
        <v>199</v>
      </c>
      <c r="L830" s="63"/>
      <c r="M830" s="64"/>
      <c r="N830" s="11"/>
      <c r="O830" s="12"/>
      <c r="P830" s="13"/>
      <c r="Q830" s="14"/>
      <c r="R830" s="15"/>
      <c r="S830" s="15"/>
      <c r="T830" s="15"/>
    </row>
    <row r="831" spans="1:20" s="62" customFormat="1" ht="14.25" customHeight="1">
      <c r="A831" s="214"/>
      <c r="B831" s="112"/>
      <c r="C831" s="493"/>
      <c r="D831" s="186" t="s">
        <v>32</v>
      </c>
      <c r="E831" s="186" t="s">
        <v>174</v>
      </c>
      <c r="F831" s="494"/>
      <c r="G831" s="186" t="s">
        <v>29</v>
      </c>
      <c r="H831" s="255"/>
      <c r="I831" s="292" t="s">
        <v>12</v>
      </c>
      <c r="J831" s="113"/>
      <c r="L831" s="63"/>
      <c r="M831" s="64"/>
      <c r="N831" s="11"/>
      <c r="O831" s="12"/>
      <c r="P831" s="13"/>
      <c r="Q831" s="14"/>
      <c r="R831" s="15"/>
      <c r="S831" s="15"/>
      <c r="T831" s="15"/>
    </row>
    <row r="832" spans="1:20" s="62" customFormat="1" ht="11.25" customHeight="1">
      <c r="A832" s="214"/>
      <c r="B832" s="176" t="s">
        <v>175</v>
      </c>
      <c r="C832" s="117"/>
      <c r="D832" s="257" t="s">
        <v>176</v>
      </c>
      <c r="E832" s="257" t="s">
        <v>33</v>
      </c>
      <c r="F832" s="257" t="s">
        <v>33</v>
      </c>
      <c r="G832" s="257" t="s">
        <v>17</v>
      </c>
      <c r="H832" s="257" t="s">
        <v>17</v>
      </c>
      <c r="I832" s="495" t="s">
        <v>12</v>
      </c>
      <c r="J832" s="496"/>
      <c r="L832" s="63"/>
      <c r="M832" s="64"/>
      <c r="N832" s="11"/>
      <c r="O832" s="12"/>
      <c r="P832" s="13"/>
      <c r="Q832" s="14"/>
      <c r="R832" s="15"/>
      <c r="S832" s="15"/>
      <c r="T832" s="15"/>
    </row>
    <row r="833" spans="1:20" s="62" customFormat="1" ht="13.5" thickBot="1">
      <c r="A833" s="216" t="s">
        <v>12</v>
      </c>
      <c r="B833" s="102" t="s">
        <v>12</v>
      </c>
      <c r="C833" s="483"/>
      <c r="D833" s="260" t="s">
        <v>8</v>
      </c>
      <c r="E833" s="260" t="s">
        <v>34</v>
      </c>
      <c r="F833" s="260" t="s">
        <v>34</v>
      </c>
      <c r="G833" s="260" t="s">
        <v>34</v>
      </c>
      <c r="H833" s="484" t="s">
        <v>8</v>
      </c>
      <c r="I833" s="497" t="s">
        <v>12</v>
      </c>
      <c r="J833" s="113"/>
      <c r="L833" s="63"/>
      <c r="M833" s="64"/>
      <c r="N833" s="11"/>
      <c r="O833" s="12"/>
      <c r="P833" s="13"/>
      <c r="Q833" s="14"/>
      <c r="R833" s="15"/>
      <c r="S833" s="15"/>
      <c r="T833" s="15"/>
    </row>
    <row r="834" spans="1:20" s="62" customFormat="1" ht="24.75" customHeight="1" thickTop="1">
      <c r="A834" s="296" t="s">
        <v>200</v>
      </c>
      <c r="B834" s="509"/>
      <c r="C834" s="458"/>
      <c r="D834" s="266"/>
      <c r="E834" s="266"/>
      <c r="F834" s="266"/>
      <c r="G834" s="267">
        <v>0</v>
      </c>
      <c r="H834" s="486">
        <f aca="true" t="shared" si="48" ref="H834:H861">SUM(E834:G834)*D834</f>
        <v>0</v>
      </c>
      <c r="I834" s="460"/>
      <c r="J834" s="461"/>
      <c r="L834" s="63">
        <f>H834*I834</f>
        <v>0</v>
      </c>
      <c r="M834" s="64">
        <f>H834*J834</f>
        <v>0</v>
      </c>
      <c r="N834" s="11"/>
      <c r="O834" s="12"/>
      <c r="P834" s="13"/>
      <c r="Q834" s="14"/>
      <c r="R834" s="15"/>
      <c r="S834" s="15"/>
      <c r="T834" s="15"/>
    </row>
    <row r="835" spans="1:20" s="62" customFormat="1" ht="24.75" customHeight="1">
      <c r="A835" s="387"/>
      <c r="B835" s="499" t="s">
        <v>12</v>
      </c>
      <c r="C835" s="500"/>
      <c r="D835" s="401">
        <v>0</v>
      </c>
      <c r="E835" s="401">
        <v>0</v>
      </c>
      <c r="F835" s="401">
        <v>0</v>
      </c>
      <c r="G835" s="402">
        <v>0</v>
      </c>
      <c r="H835" s="464">
        <f t="shared" si="48"/>
        <v>0</v>
      </c>
      <c r="I835" s="465"/>
      <c r="J835" s="466"/>
      <c r="L835" s="63"/>
      <c r="M835" s="64"/>
      <c r="N835" s="11"/>
      <c r="O835" s="12"/>
      <c r="P835" s="13"/>
      <c r="Q835" s="14"/>
      <c r="R835" s="15"/>
      <c r="S835" s="15"/>
      <c r="T835" s="15"/>
    </row>
    <row r="836" spans="1:20" s="62" customFormat="1" ht="24.75" customHeight="1">
      <c r="A836" s="387"/>
      <c r="B836" s="499"/>
      <c r="C836" s="500"/>
      <c r="D836" s="401"/>
      <c r="E836" s="401">
        <v>0</v>
      </c>
      <c r="F836" s="401"/>
      <c r="G836" s="402">
        <v>0</v>
      </c>
      <c r="H836" s="464">
        <f t="shared" si="48"/>
        <v>0</v>
      </c>
      <c r="I836" s="465"/>
      <c r="J836" s="466"/>
      <c r="L836" s="63"/>
      <c r="M836" s="64"/>
      <c r="N836" s="11"/>
      <c r="O836" s="12"/>
      <c r="P836" s="13"/>
      <c r="Q836" s="14"/>
      <c r="R836" s="15"/>
      <c r="S836" s="15"/>
      <c r="T836" s="15"/>
    </row>
    <row r="837" spans="1:20" s="62" customFormat="1" ht="24" customHeight="1">
      <c r="A837" s="387"/>
      <c r="B837" s="499"/>
      <c r="C837" s="500"/>
      <c r="D837" s="401"/>
      <c r="E837" s="401"/>
      <c r="F837" s="401">
        <v>0</v>
      </c>
      <c r="G837" s="402">
        <v>0</v>
      </c>
      <c r="H837" s="464">
        <f t="shared" si="48"/>
        <v>0</v>
      </c>
      <c r="I837" s="465"/>
      <c r="J837" s="466"/>
      <c r="L837" s="63"/>
      <c r="M837" s="64"/>
      <c r="N837" s="11"/>
      <c r="O837" s="12"/>
      <c r="P837" s="13"/>
      <c r="Q837" s="14"/>
      <c r="R837" s="15"/>
      <c r="S837" s="15"/>
      <c r="T837" s="15"/>
    </row>
    <row r="838" spans="1:20" s="62" customFormat="1" ht="25.5" customHeight="1">
      <c r="A838" s="387"/>
      <c r="B838" s="499"/>
      <c r="C838" s="500"/>
      <c r="D838" s="401"/>
      <c r="E838" s="401"/>
      <c r="F838" s="401">
        <v>0</v>
      </c>
      <c r="G838" s="402">
        <v>0</v>
      </c>
      <c r="H838" s="464">
        <f t="shared" si="48"/>
        <v>0</v>
      </c>
      <c r="I838" s="465"/>
      <c r="J838" s="466"/>
      <c r="L838" s="63"/>
      <c r="M838" s="64"/>
      <c r="N838" s="11"/>
      <c r="O838" s="12"/>
      <c r="P838" s="13"/>
      <c r="Q838" s="14"/>
      <c r="R838" s="15"/>
      <c r="S838" s="15"/>
      <c r="T838" s="15"/>
    </row>
    <row r="839" spans="1:20" s="62" customFormat="1" ht="24.75" customHeight="1">
      <c r="A839" s="387"/>
      <c r="B839" s="499"/>
      <c r="C839" s="500"/>
      <c r="D839" s="401"/>
      <c r="E839" s="401"/>
      <c r="F839" s="401">
        <v>0</v>
      </c>
      <c r="G839" s="402">
        <v>0</v>
      </c>
      <c r="H839" s="464">
        <f t="shared" si="48"/>
        <v>0</v>
      </c>
      <c r="I839" s="465"/>
      <c r="J839" s="466"/>
      <c r="L839" s="63"/>
      <c r="M839" s="64"/>
      <c r="N839" s="11"/>
      <c r="O839" s="12"/>
      <c r="P839" s="13"/>
      <c r="Q839" s="14"/>
      <c r="R839" s="15"/>
      <c r="S839" s="15"/>
      <c r="T839" s="15"/>
    </row>
    <row r="840" spans="1:20" s="62" customFormat="1" ht="25.5" customHeight="1">
      <c r="A840" s="407"/>
      <c r="B840" s="499"/>
      <c r="C840" s="500"/>
      <c r="D840" s="273"/>
      <c r="E840" s="273"/>
      <c r="F840" s="273">
        <v>0</v>
      </c>
      <c r="G840" s="274">
        <v>0</v>
      </c>
      <c r="H840" s="464">
        <f t="shared" si="48"/>
        <v>0</v>
      </c>
      <c r="I840" s="465"/>
      <c r="J840" s="466"/>
      <c r="L840" s="63" t="s">
        <v>12</v>
      </c>
      <c r="M840" s="64"/>
      <c r="N840" s="11"/>
      <c r="O840" s="12"/>
      <c r="P840" s="13"/>
      <c r="Q840" s="14"/>
      <c r="R840" s="15"/>
      <c r="S840" s="15"/>
      <c r="T840" s="15"/>
    </row>
    <row r="841" spans="1:20" s="62" customFormat="1" ht="24.75" customHeight="1">
      <c r="A841" s="407" t="s">
        <v>12</v>
      </c>
      <c r="B841" s="499"/>
      <c r="C841" s="500"/>
      <c r="D841" s="273"/>
      <c r="E841" s="273"/>
      <c r="F841" s="273">
        <v>0</v>
      </c>
      <c r="G841" s="274">
        <v>0</v>
      </c>
      <c r="H841" s="464">
        <f t="shared" si="48"/>
        <v>0</v>
      </c>
      <c r="I841" s="465"/>
      <c r="J841" s="466"/>
      <c r="L841" s="63">
        <f>H841*I841</f>
        <v>0</v>
      </c>
      <c r="M841" s="64">
        <f>H841*J841</f>
        <v>0</v>
      </c>
      <c r="N841" s="11"/>
      <c r="O841" s="12"/>
      <c r="P841" s="13"/>
      <c r="Q841" s="14"/>
      <c r="R841" s="15"/>
      <c r="S841" s="15"/>
      <c r="T841" s="15"/>
    </row>
    <row r="842" spans="1:20" s="62" customFormat="1" ht="24.75" customHeight="1">
      <c r="A842" s="407"/>
      <c r="B842" s="499"/>
      <c r="C842" s="500"/>
      <c r="D842" s="273"/>
      <c r="E842" s="273"/>
      <c r="F842" s="273"/>
      <c r="G842" s="274">
        <v>0</v>
      </c>
      <c r="H842" s="464">
        <f t="shared" si="48"/>
        <v>0</v>
      </c>
      <c r="I842" s="465"/>
      <c r="J842" s="466"/>
      <c r="L842" s="63"/>
      <c r="M842" s="64"/>
      <c r="N842" s="11"/>
      <c r="O842" s="12"/>
      <c r="P842" s="13"/>
      <c r="Q842" s="14"/>
      <c r="R842" s="15"/>
      <c r="S842" s="15"/>
      <c r="T842" s="15"/>
    </row>
    <row r="843" spans="1:20" s="62" customFormat="1" ht="24.75" customHeight="1" thickBot="1">
      <c r="A843" s="407"/>
      <c r="B843" s="499"/>
      <c r="C843" s="500"/>
      <c r="D843" s="273"/>
      <c r="E843" s="273"/>
      <c r="F843" s="273"/>
      <c r="G843" s="274">
        <v>0</v>
      </c>
      <c r="H843" s="468">
        <f t="shared" si="48"/>
        <v>0</v>
      </c>
      <c r="I843" s="469"/>
      <c r="J843" s="470"/>
      <c r="L843" s="63" t="s">
        <v>12</v>
      </c>
      <c r="M843" s="64"/>
      <c r="N843" s="11"/>
      <c r="O843" s="12"/>
      <c r="P843" s="13"/>
      <c r="Q843" s="14"/>
      <c r="R843" s="15"/>
      <c r="S843" s="15"/>
      <c r="T843" s="15"/>
    </row>
    <row r="844" spans="1:20" s="62" customFormat="1" ht="24.75" customHeight="1">
      <c r="A844" s="503" t="s">
        <v>201</v>
      </c>
      <c r="B844" s="499"/>
      <c r="C844" s="500" t="s">
        <v>12</v>
      </c>
      <c r="D844" s="390">
        <v>0</v>
      </c>
      <c r="E844" s="390">
        <v>0</v>
      </c>
      <c r="F844" s="390">
        <v>0</v>
      </c>
      <c r="G844" s="391">
        <v>0</v>
      </c>
      <c r="H844" s="472">
        <f t="shared" si="48"/>
        <v>0</v>
      </c>
      <c r="I844" s="473"/>
      <c r="J844" s="474"/>
      <c r="L844" s="63">
        <f>H844*I844</f>
        <v>0</v>
      </c>
      <c r="M844" s="64">
        <f>H844*J844</f>
        <v>0</v>
      </c>
      <c r="N844" s="11"/>
      <c r="O844" s="12"/>
      <c r="P844" s="13"/>
      <c r="Q844" s="14"/>
      <c r="R844" s="15"/>
      <c r="S844" s="15"/>
      <c r="T844" s="15"/>
    </row>
    <row r="845" spans="1:20" s="62" customFormat="1" ht="24.75" customHeight="1">
      <c r="A845" s="407" t="s">
        <v>202</v>
      </c>
      <c r="B845" s="499"/>
      <c r="C845" s="500" t="s">
        <v>12</v>
      </c>
      <c r="D845" s="273">
        <v>0</v>
      </c>
      <c r="E845" s="273">
        <v>0</v>
      </c>
      <c r="F845" s="273">
        <v>0</v>
      </c>
      <c r="G845" s="274">
        <v>0</v>
      </c>
      <c r="H845" s="464">
        <f t="shared" si="48"/>
        <v>0</v>
      </c>
      <c r="I845" s="465"/>
      <c r="J845" s="466"/>
      <c r="L845" s="63" t="s">
        <v>12</v>
      </c>
      <c r="M845" s="64"/>
      <c r="N845" s="11"/>
      <c r="O845" s="12"/>
      <c r="P845" s="13"/>
      <c r="Q845" s="14"/>
      <c r="R845" s="15"/>
      <c r="S845" s="15"/>
      <c r="T845" s="15"/>
    </row>
    <row r="846" spans="1:20" s="62" customFormat="1" ht="24.75" customHeight="1">
      <c r="A846" s="407" t="s">
        <v>12</v>
      </c>
      <c r="B846" s="499"/>
      <c r="C846" s="500" t="s">
        <v>12</v>
      </c>
      <c r="D846" s="273">
        <v>0</v>
      </c>
      <c r="E846" s="273">
        <v>0</v>
      </c>
      <c r="F846" s="273">
        <v>0</v>
      </c>
      <c r="G846" s="274">
        <v>0</v>
      </c>
      <c r="H846" s="464">
        <f t="shared" si="48"/>
        <v>0</v>
      </c>
      <c r="I846" s="465"/>
      <c r="J846" s="466"/>
      <c r="L846" s="63">
        <f>H846*I846</f>
        <v>0</v>
      </c>
      <c r="M846" s="64">
        <f>H846*J846</f>
        <v>0</v>
      </c>
      <c r="N846" s="11"/>
      <c r="O846" s="12"/>
      <c r="P846" s="13"/>
      <c r="Q846" s="14"/>
      <c r="R846" s="15"/>
      <c r="S846" s="15"/>
      <c r="T846" s="15"/>
    </row>
    <row r="847" spans="1:20" s="62" customFormat="1" ht="24.75" customHeight="1" thickBot="1">
      <c r="A847" s="407" t="s">
        <v>12</v>
      </c>
      <c r="B847" s="501"/>
      <c r="C847" s="502" t="s">
        <v>12</v>
      </c>
      <c r="D847" s="273">
        <v>0</v>
      </c>
      <c r="E847" s="273">
        <v>0</v>
      </c>
      <c r="F847" s="273">
        <v>0</v>
      </c>
      <c r="G847" s="274">
        <v>0</v>
      </c>
      <c r="H847" s="468">
        <f t="shared" si="48"/>
        <v>0</v>
      </c>
      <c r="I847" s="469"/>
      <c r="J847" s="470"/>
      <c r="L847" s="63">
        <f>H847*I847</f>
        <v>0</v>
      </c>
      <c r="M847" s="64">
        <f>H847*J847</f>
        <v>0</v>
      </c>
      <c r="N847" s="11"/>
      <c r="O847" s="12"/>
      <c r="P847" s="13"/>
      <c r="Q847" s="14"/>
      <c r="R847" s="15"/>
      <c r="S847" s="15"/>
      <c r="T847" s="15"/>
    </row>
    <row r="848" spans="1:20" s="62" customFormat="1" ht="24.75" customHeight="1">
      <c r="A848" s="503" t="s">
        <v>203</v>
      </c>
      <c r="B848" s="504" t="s">
        <v>12</v>
      </c>
      <c r="C848" s="505" t="s">
        <v>12</v>
      </c>
      <c r="D848" s="390">
        <v>0</v>
      </c>
      <c r="E848" s="390">
        <v>0</v>
      </c>
      <c r="F848" s="390">
        <v>0</v>
      </c>
      <c r="G848" s="391">
        <v>0</v>
      </c>
      <c r="H848" s="472">
        <f t="shared" si="48"/>
        <v>0</v>
      </c>
      <c r="I848" s="473"/>
      <c r="J848" s="474"/>
      <c r="L848" s="63" t="s">
        <v>12</v>
      </c>
      <c r="M848" s="64"/>
      <c r="N848" s="11"/>
      <c r="O848" s="12"/>
      <c r="P848" s="13"/>
      <c r="Q848" s="14"/>
      <c r="R848" s="15"/>
      <c r="S848" s="15"/>
      <c r="T848" s="15"/>
    </row>
    <row r="849" spans="1:20" s="62" customFormat="1" ht="24.75" customHeight="1">
      <c r="A849" s="407"/>
      <c r="B849" s="499"/>
      <c r="C849" s="500"/>
      <c r="D849" s="401">
        <v>0</v>
      </c>
      <c r="E849" s="401">
        <v>0</v>
      </c>
      <c r="F849" s="401">
        <v>0</v>
      </c>
      <c r="G849" s="402">
        <v>0</v>
      </c>
      <c r="H849" s="464">
        <f t="shared" si="48"/>
        <v>0</v>
      </c>
      <c r="I849" s="465"/>
      <c r="J849" s="466"/>
      <c r="L849" s="63"/>
      <c r="M849" s="64"/>
      <c r="N849" s="11"/>
      <c r="O849" s="12"/>
      <c r="P849" s="13"/>
      <c r="Q849" s="14"/>
      <c r="R849" s="15"/>
      <c r="S849" s="15"/>
      <c r="T849" s="15"/>
    </row>
    <row r="850" spans="1:20" s="62" customFormat="1" ht="24.75" customHeight="1">
      <c r="A850" s="407"/>
      <c r="B850" s="499"/>
      <c r="C850" s="500"/>
      <c r="D850" s="401">
        <v>0</v>
      </c>
      <c r="E850" s="401">
        <v>0</v>
      </c>
      <c r="F850" s="401">
        <v>0</v>
      </c>
      <c r="G850" s="402">
        <v>0</v>
      </c>
      <c r="H850" s="464">
        <f t="shared" si="48"/>
        <v>0</v>
      </c>
      <c r="I850" s="465"/>
      <c r="J850" s="466"/>
      <c r="L850" s="63"/>
      <c r="M850" s="64"/>
      <c r="N850" s="11"/>
      <c r="O850" s="12"/>
      <c r="P850" s="13"/>
      <c r="Q850" s="14"/>
      <c r="R850" s="15"/>
      <c r="S850" s="15"/>
      <c r="T850" s="15"/>
    </row>
    <row r="851" spans="1:20" s="62" customFormat="1" ht="24.75" customHeight="1">
      <c r="A851" s="407"/>
      <c r="B851" s="499"/>
      <c r="C851" s="500"/>
      <c r="D851" s="401">
        <v>0</v>
      </c>
      <c r="E851" s="401">
        <v>0</v>
      </c>
      <c r="F851" s="401">
        <v>0</v>
      </c>
      <c r="G851" s="402">
        <v>0</v>
      </c>
      <c r="H851" s="464">
        <f t="shared" si="48"/>
        <v>0</v>
      </c>
      <c r="I851" s="465"/>
      <c r="J851" s="466"/>
      <c r="L851" s="63"/>
      <c r="M851" s="64"/>
      <c r="N851" s="11"/>
      <c r="O851" s="12"/>
      <c r="P851" s="13"/>
      <c r="Q851" s="14"/>
      <c r="R851" s="15"/>
      <c r="S851" s="15"/>
      <c r="T851" s="15"/>
    </row>
    <row r="852" spans="1:20" s="62" customFormat="1" ht="24.75" customHeight="1">
      <c r="A852" s="407"/>
      <c r="B852" s="499"/>
      <c r="C852" s="500"/>
      <c r="D852" s="401">
        <v>0</v>
      </c>
      <c r="E852" s="401">
        <v>0</v>
      </c>
      <c r="F852" s="401">
        <v>0</v>
      </c>
      <c r="G852" s="402">
        <v>0</v>
      </c>
      <c r="H852" s="464">
        <f t="shared" si="48"/>
        <v>0</v>
      </c>
      <c r="I852" s="465"/>
      <c r="J852" s="466"/>
      <c r="L852" s="63"/>
      <c r="M852" s="64"/>
      <c r="N852" s="11"/>
      <c r="O852" s="12"/>
      <c r="P852" s="13"/>
      <c r="Q852" s="14"/>
      <c r="R852" s="15"/>
      <c r="S852" s="15"/>
      <c r="T852" s="15"/>
    </row>
    <row r="853" spans="1:20" s="62" customFormat="1" ht="24.75" customHeight="1">
      <c r="A853" s="407"/>
      <c r="B853" s="499"/>
      <c r="C853" s="500"/>
      <c r="D853" s="401">
        <v>0</v>
      </c>
      <c r="E853" s="401">
        <v>0</v>
      </c>
      <c r="F853" s="401">
        <v>0</v>
      </c>
      <c r="G853" s="402">
        <v>0</v>
      </c>
      <c r="H853" s="464">
        <f t="shared" si="48"/>
        <v>0</v>
      </c>
      <c r="I853" s="465"/>
      <c r="J853" s="466"/>
      <c r="L853" s="63"/>
      <c r="M853" s="64"/>
      <c r="N853" s="11"/>
      <c r="O853" s="12"/>
      <c r="P853" s="13"/>
      <c r="Q853" s="14"/>
      <c r="R853" s="15"/>
      <c r="S853" s="15"/>
      <c r="T853" s="15"/>
    </row>
    <row r="854" spans="1:20" s="62" customFormat="1" ht="24.75" customHeight="1">
      <c r="A854" s="407" t="s">
        <v>12</v>
      </c>
      <c r="B854" s="499"/>
      <c r="C854" s="500" t="s">
        <v>12</v>
      </c>
      <c r="D854" s="273">
        <v>0</v>
      </c>
      <c r="E854" s="273">
        <v>0</v>
      </c>
      <c r="F854" s="273">
        <v>0</v>
      </c>
      <c r="G854" s="274">
        <v>0</v>
      </c>
      <c r="H854" s="464">
        <f t="shared" si="48"/>
        <v>0</v>
      </c>
      <c r="I854" s="465"/>
      <c r="J854" s="466"/>
      <c r="L854" s="63">
        <f>H854*I854</f>
        <v>0</v>
      </c>
      <c r="M854" s="64">
        <f>H854*J854</f>
        <v>0</v>
      </c>
      <c r="N854" s="11"/>
      <c r="O854" s="12"/>
      <c r="P854" s="13"/>
      <c r="Q854" s="14"/>
      <c r="R854" s="15"/>
      <c r="S854" s="15"/>
      <c r="T854" s="15"/>
    </row>
    <row r="855" spans="1:20" s="62" customFormat="1" ht="24.75" customHeight="1">
      <c r="A855" s="407" t="s">
        <v>12</v>
      </c>
      <c r="B855" s="499" t="s">
        <v>12</v>
      </c>
      <c r="C855" s="500" t="s">
        <v>12</v>
      </c>
      <c r="D855" s="273">
        <v>0</v>
      </c>
      <c r="E855" s="273">
        <v>0</v>
      </c>
      <c r="F855" s="273">
        <v>0</v>
      </c>
      <c r="G855" s="274">
        <v>0</v>
      </c>
      <c r="H855" s="464">
        <f t="shared" si="48"/>
        <v>0</v>
      </c>
      <c r="I855" s="465"/>
      <c r="J855" s="466"/>
      <c r="L855" s="63" t="s">
        <v>12</v>
      </c>
      <c r="M855" s="64"/>
      <c r="N855" s="11"/>
      <c r="O855" s="12"/>
      <c r="P855" s="13"/>
      <c r="Q855" s="14"/>
      <c r="R855" s="15"/>
      <c r="S855" s="15"/>
      <c r="T855" s="15"/>
    </row>
    <row r="856" spans="1:20" s="62" customFormat="1" ht="24.75" customHeight="1">
      <c r="A856" s="407" t="s">
        <v>12</v>
      </c>
      <c r="B856" s="499"/>
      <c r="C856" s="500" t="s">
        <v>12</v>
      </c>
      <c r="D856" s="273">
        <v>0</v>
      </c>
      <c r="E856" s="273">
        <v>0</v>
      </c>
      <c r="F856" s="273">
        <v>0</v>
      </c>
      <c r="G856" s="274">
        <v>0</v>
      </c>
      <c r="H856" s="464">
        <f t="shared" si="48"/>
        <v>0</v>
      </c>
      <c r="I856" s="465"/>
      <c r="J856" s="466"/>
      <c r="L856" s="63">
        <f>H856*I856</f>
        <v>0</v>
      </c>
      <c r="M856" s="64">
        <f>H856*J856</f>
        <v>0</v>
      </c>
      <c r="N856" s="11"/>
      <c r="O856" s="12"/>
      <c r="P856" s="13"/>
      <c r="Q856" s="14"/>
      <c r="R856" s="15"/>
      <c r="S856" s="15"/>
      <c r="T856" s="15"/>
    </row>
    <row r="857" spans="1:20" s="62" customFormat="1" ht="24.75" customHeight="1" thickBot="1">
      <c r="A857" s="407" t="s">
        <v>12</v>
      </c>
      <c r="B857" s="501" t="s">
        <v>12</v>
      </c>
      <c r="C857" s="502" t="s">
        <v>12</v>
      </c>
      <c r="D857" s="273">
        <v>0</v>
      </c>
      <c r="E857" s="273">
        <v>0</v>
      </c>
      <c r="F857" s="273">
        <v>0</v>
      </c>
      <c r="G857" s="274">
        <v>0</v>
      </c>
      <c r="H857" s="468">
        <f t="shared" si="48"/>
        <v>0</v>
      </c>
      <c r="I857" s="469"/>
      <c r="J857" s="470"/>
      <c r="L857" s="63" t="s">
        <v>12</v>
      </c>
      <c r="M857" s="64"/>
      <c r="N857" s="11"/>
      <c r="O857" s="12"/>
      <c r="P857" s="13"/>
      <c r="Q857" s="14"/>
      <c r="R857" s="15"/>
      <c r="S857" s="15"/>
      <c r="T857" s="15"/>
    </row>
    <row r="858" spans="1:20" s="62" customFormat="1" ht="24.75" customHeight="1">
      <c r="A858" s="503" t="s">
        <v>204</v>
      </c>
      <c r="B858" s="504"/>
      <c r="C858" s="505" t="s">
        <v>12</v>
      </c>
      <c r="D858" s="390">
        <v>0</v>
      </c>
      <c r="E858" s="390">
        <v>0</v>
      </c>
      <c r="F858" s="390">
        <v>0</v>
      </c>
      <c r="G858" s="391">
        <v>0</v>
      </c>
      <c r="H858" s="472">
        <f t="shared" si="48"/>
        <v>0</v>
      </c>
      <c r="I858" s="473"/>
      <c r="J858" s="474"/>
      <c r="L858" s="63">
        <f>H858*I858</f>
        <v>0</v>
      </c>
      <c r="M858" s="64">
        <f>H858*J858</f>
        <v>0</v>
      </c>
      <c r="N858" s="11"/>
      <c r="O858" s="12"/>
      <c r="P858" s="13"/>
      <c r="Q858" s="14"/>
      <c r="R858" s="15"/>
      <c r="S858" s="15"/>
      <c r="T858" s="15"/>
    </row>
    <row r="859" spans="1:20" s="62" customFormat="1" ht="24.75" customHeight="1">
      <c r="A859" s="407"/>
      <c r="B859" s="499"/>
      <c r="C859" s="500" t="s">
        <v>12</v>
      </c>
      <c r="D859" s="273">
        <v>0</v>
      </c>
      <c r="E859" s="273">
        <v>0</v>
      </c>
      <c r="F859" s="273">
        <v>0</v>
      </c>
      <c r="G859" s="274">
        <v>0</v>
      </c>
      <c r="H859" s="464">
        <f t="shared" si="48"/>
        <v>0</v>
      </c>
      <c r="I859" s="465"/>
      <c r="J859" s="466"/>
      <c r="L859" s="63"/>
      <c r="M859" s="64"/>
      <c r="N859" s="11"/>
      <c r="O859" s="12"/>
      <c r="P859" s="13"/>
      <c r="Q859" s="14"/>
      <c r="R859" s="15"/>
      <c r="S859" s="15"/>
      <c r="T859" s="15"/>
    </row>
    <row r="860" spans="1:20" s="62" customFormat="1" ht="24.75" customHeight="1">
      <c r="A860" s="407" t="s">
        <v>12</v>
      </c>
      <c r="B860" s="499"/>
      <c r="C860" s="500" t="s">
        <v>12</v>
      </c>
      <c r="D860" s="273">
        <v>0</v>
      </c>
      <c r="E860" s="273">
        <v>0</v>
      </c>
      <c r="F860" s="273">
        <v>0</v>
      </c>
      <c r="G860" s="274">
        <v>0</v>
      </c>
      <c r="H860" s="464">
        <f t="shared" si="48"/>
        <v>0</v>
      </c>
      <c r="I860" s="465"/>
      <c r="J860" s="466"/>
      <c r="L860" s="63">
        <f>H860*I860</f>
        <v>0</v>
      </c>
      <c r="M860" s="64">
        <f>H860*J860</f>
        <v>0</v>
      </c>
      <c r="N860" s="11"/>
      <c r="O860" s="12"/>
      <c r="P860" s="13"/>
      <c r="Q860" s="14"/>
      <c r="R860" s="15"/>
      <c r="S860" s="15"/>
      <c r="T860" s="15"/>
    </row>
    <row r="861" spans="1:20" s="62" customFormat="1" ht="24.75" customHeight="1" thickBot="1">
      <c r="A861" s="414"/>
      <c r="B861" s="499" t="s">
        <v>12</v>
      </c>
      <c r="C861" s="500" t="s">
        <v>12</v>
      </c>
      <c r="D861" s="273">
        <v>0</v>
      </c>
      <c r="E861" s="273">
        <v>0</v>
      </c>
      <c r="F861" s="273">
        <v>0</v>
      </c>
      <c r="G861" s="274">
        <v>0</v>
      </c>
      <c r="H861" s="488">
        <f t="shared" si="48"/>
        <v>0</v>
      </c>
      <c r="I861" s="489"/>
      <c r="J861" s="490"/>
      <c r="L861" s="63" t="s">
        <v>12</v>
      </c>
      <c r="M861" s="64"/>
      <c r="N861" s="11"/>
      <c r="O861" s="12"/>
      <c r="P861" s="13"/>
      <c r="Q861" s="14"/>
      <c r="R861" s="15"/>
      <c r="S861" s="15"/>
      <c r="T861" s="15"/>
    </row>
    <row r="862" spans="1:20" s="62" customFormat="1" ht="24.75" customHeight="1" thickBot="1" thickTop="1">
      <c r="A862" s="506"/>
      <c r="B862" s="507"/>
      <c r="C862" s="507"/>
      <c r="D862" s="507"/>
      <c r="E862" s="507"/>
      <c r="F862" s="507"/>
      <c r="G862" s="508" t="s">
        <v>24</v>
      </c>
      <c r="H862" s="472">
        <f>SUM(H834:H861)</f>
        <v>0</v>
      </c>
      <c r="I862" s="473"/>
      <c r="J862" s="474"/>
      <c r="L862" s="63"/>
      <c r="M862" s="64"/>
      <c r="N862" s="11"/>
      <c r="O862" s="12"/>
      <c r="P862" s="13"/>
      <c r="Q862" s="14"/>
      <c r="R862" s="15"/>
      <c r="S862" s="15"/>
      <c r="T862" s="15"/>
    </row>
    <row r="863" ht="12" customHeight="1" thickBot="1" thickTop="1"/>
    <row r="864" spans="1:20" s="62" customFormat="1" ht="24.75" customHeight="1" thickTop="1">
      <c r="A864" s="212" t="s">
        <v>1</v>
      </c>
      <c r="B864" s="60"/>
      <c r="C864" s="4"/>
      <c r="D864" s="213" t="s">
        <v>205</v>
      </c>
      <c r="E864" s="60"/>
      <c r="F864" s="60"/>
      <c r="G864" s="60"/>
      <c r="H864" s="60"/>
      <c r="I864" s="6"/>
      <c r="J864" s="61" t="s">
        <v>206</v>
      </c>
      <c r="L864" s="63"/>
      <c r="M864" s="64"/>
      <c r="N864" s="11"/>
      <c r="O864" s="12"/>
      <c r="P864" s="13"/>
      <c r="Q864" s="14"/>
      <c r="R864" s="15"/>
      <c r="S864" s="15"/>
      <c r="T864" s="15"/>
    </row>
    <row r="865" spans="1:20" s="62" customFormat="1" ht="14.25" customHeight="1">
      <c r="A865" s="214"/>
      <c r="B865" s="112"/>
      <c r="C865" s="493"/>
      <c r="D865" s="528" t="s">
        <v>12</v>
      </c>
      <c r="E865" s="528" t="s">
        <v>12</v>
      </c>
      <c r="F865" s="494"/>
      <c r="G865" s="186" t="s">
        <v>12</v>
      </c>
      <c r="H865" s="255"/>
      <c r="I865" s="292" t="s">
        <v>12</v>
      </c>
      <c r="J865" s="113"/>
      <c r="L865" s="63"/>
      <c r="M865" s="64"/>
      <c r="N865" s="11"/>
      <c r="O865" s="12"/>
      <c r="P865" s="13"/>
      <c r="Q865" s="14"/>
      <c r="R865" s="15"/>
      <c r="S865" s="15"/>
      <c r="T865" s="15"/>
    </row>
    <row r="866" spans="1:20" s="62" customFormat="1" ht="11.25" customHeight="1">
      <c r="A866" s="214"/>
      <c r="B866" s="176" t="s">
        <v>12</v>
      </c>
      <c r="C866" s="117" t="s">
        <v>16</v>
      </c>
      <c r="D866" s="117" t="s">
        <v>12</v>
      </c>
      <c r="E866" s="117" t="s">
        <v>12</v>
      </c>
      <c r="F866" s="257" t="s">
        <v>207</v>
      </c>
      <c r="G866" s="257" t="s">
        <v>32</v>
      </c>
      <c r="H866" s="257" t="s">
        <v>17</v>
      </c>
      <c r="I866" s="495" t="s">
        <v>12</v>
      </c>
      <c r="J866" s="496"/>
      <c r="L866" s="63"/>
      <c r="M866" s="64"/>
      <c r="N866" s="11"/>
      <c r="O866" s="12"/>
      <c r="P866" s="13"/>
      <c r="Q866" s="14"/>
      <c r="R866" s="15"/>
      <c r="S866" s="15"/>
      <c r="T866" s="15"/>
    </row>
    <row r="867" spans="1:20" s="62" customFormat="1" ht="13.5" thickBot="1">
      <c r="A867" s="216" t="s">
        <v>12</v>
      </c>
      <c r="B867" s="102" t="s">
        <v>12</v>
      </c>
      <c r="C867" s="483"/>
      <c r="D867" s="483" t="s">
        <v>12</v>
      </c>
      <c r="E867" s="483" t="s">
        <v>12</v>
      </c>
      <c r="F867" s="260" t="s">
        <v>34</v>
      </c>
      <c r="G867" s="260" t="s">
        <v>8</v>
      </c>
      <c r="H867" s="484" t="s">
        <v>8</v>
      </c>
      <c r="I867" s="497" t="s">
        <v>12</v>
      </c>
      <c r="J867" s="113"/>
      <c r="L867" s="63"/>
      <c r="M867" s="64"/>
      <c r="N867" s="11"/>
      <c r="O867" s="12"/>
      <c r="P867" s="13"/>
      <c r="Q867" s="14"/>
      <c r="R867" s="15"/>
      <c r="S867" s="15"/>
      <c r="T867" s="15"/>
    </row>
    <row r="868" spans="1:20" s="62" customFormat="1" ht="24.75" customHeight="1" thickTop="1">
      <c r="A868" s="296" t="s">
        <v>208</v>
      </c>
      <c r="B868" s="459"/>
      <c r="C868" s="457"/>
      <c r="D868" s="457"/>
      <c r="E868" s="458"/>
      <c r="F868" s="266"/>
      <c r="G868" s="267"/>
      <c r="H868" s="486">
        <f aca="true" t="shared" si="49" ref="H868:H896">G868*F868</f>
        <v>0</v>
      </c>
      <c r="I868" s="460"/>
      <c r="J868" s="461"/>
      <c r="L868" s="63">
        <f>H868*I868</f>
        <v>0</v>
      </c>
      <c r="M868" s="64">
        <f>H868*J868</f>
        <v>0</v>
      </c>
      <c r="N868" s="11"/>
      <c r="O868" s="12"/>
      <c r="P868" s="13"/>
      <c r="Q868" s="14"/>
      <c r="R868" s="15"/>
      <c r="S868" s="15"/>
      <c r="T868" s="15"/>
    </row>
    <row r="869" spans="1:20" s="62" customFormat="1" ht="25.5" customHeight="1">
      <c r="A869" s="407"/>
      <c r="B869" s="529" t="s">
        <v>12</v>
      </c>
      <c r="C869" s="530"/>
      <c r="D869" s="530"/>
      <c r="E869" s="500"/>
      <c r="F869" s="273"/>
      <c r="G869" s="274"/>
      <c r="H869" s="464">
        <f t="shared" si="49"/>
        <v>0</v>
      </c>
      <c r="I869" s="465"/>
      <c r="J869" s="466"/>
      <c r="L869" s="63" t="s">
        <v>12</v>
      </c>
      <c r="M869" s="64"/>
      <c r="N869" s="11"/>
      <c r="O869" s="12"/>
      <c r="P869" s="13"/>
      <c r="Q869" s="14"/>
      <c r="R869" s="15"/>
      <c r="S869" s="15"/>
      <c r="T869" s="15"/>
    </row>
    <row r="870" spans="1:20" s="62" customFormat="1" ht="24.75" customHeight="1">
      <c r="A870" s="407" t="s">
        <v>12</v>
      </c>
      <c r="B870" s="529" t="s">
        <v>12</v>
      </c>
      <c r="C870" s="530" t="s">
        <v>12</v>
      </c>
      <c r="D870" s="530" t="s">
        <v>12</v>
      </c>
      <c r="E870" s="500" t="s">
        <v>12</v>
      </c>
      <c r="F870" s="273">
        <v>0</v>
      </c>
      <c r="G870" s="274">
        <v>0</v>
      </c>
      <c r="H870" s="464">
        <f t="shared" si="49"/>
        <v>0</v>
      </c>
      <c r="I870" s="465"/>
      <c r="J870" s="466"/>
      <c r="L870" s="63" t="s">
        <v>12</v>
      </c>
      <c r="M870" s="64" t="s">
        <v>12</v>
      </c>
      <c r="N870" s="11"/>
      <c r="O870" s="12"/>
      <c r="P870" s="13"/>
      <c r="Q870" s="14"/>
      <c r="R870" s="15"/>
      <c r="S870" s="15"/>
      <c r="T870" s="15"/>
    </row>
    <row r="871" spans="1:20" s="62" customFormat="1" ht="24.75" customHeight="1" thickBot="1">
      <c r="A871" s="407"/>
      <c r="B871" s="531"/>
      <c r="C871" s="532"/>
      <c r="D871" s="532"/>
      <c r="E871" s="502"/>
      <c r="F871" s="273">
        <v>0</v>
      </c>
      <c r="G871" s="274">
        <v>0</v>
      </c>
      <c r="H871" s="468">
        <f t="shared" si="49"/>
        <v>0</v>
      </c>
      <c r="I871" s="469"/>
      <c r="J871" s="470"/>
      <c r="L871" s="63"/>
      <c r="M871" s="64"/>
      <c r="N871" s="11"/>
      <c r="O871" s="12"/>
      <c r="P871" s="13"/>
      <c r="Q871" s="14"/>
      <c r="R871" s="15"/>
      <c r="S871" s="15"/>
      <c r="T871" s="15"/>
    </row>
    <row r="872" spans="1:20" s="62" customFormat="1" ht="24.75" customHeight="1">
      <c r="A872" s="503" t="s">
        <v>209</v>
      </c>
      <c r="B872" s="533" t="s">
        <v>12</v>
      </c>
      <c r="C872" s="534" t="s">
        <v>12</v>
      </c>
      <c r="D872" s="534" t="s">
        <v>12</v>
      </c>
      <c r="E872" s="505" t="s">
        <v>12</v>
      </c>
      <c r="F872" s="390">
        <v>0</v>
      </c>
      <c r="G872" s="391">
        <v>0</v>
      </c>
      <c r="H872" s="472">
        <f t="shared" si="49"/>
        <v>0</v>
      </c>
      <c r="I872" s="473"/>
      <c r="J872" s="474"/>
      <c r="L872" s="63" t="s">
        <v>12</v>
      </c>
      <c r="M872" s="64"/>
      <c r="N872" s="11"/>
      <c r="O872" s="12"/>
      <c r="P872" s="13"/>
      <c r="Q872" s="14"/>
      <c r="R872" s="15"/>
      <c r="S872" s="15"/>
      <c r="T872" s="15"/>
    </row>
    <row r="873" spans="1:20" s="62" customFormat="1" ht="24.75" customHeight="1">
      <c r="A873" s="407" t="s">
        <v>12</v>
      </c>
      <c r="B873" s="529"/>
      <c r="C873" s="530" t="s">
        <v>12</v>
      </c>
      <c r="D873" s="530" t="s">
        <v>12</v>
      </c>
      <c r="E873" s="500" t="s">
        <v>12</v>
      </c>
      <c r="F873" s="273"/>
      <c r="G873" s="274"/>
      <c r="H873" s="464">
        <f t="shared" si="49"/>
        <v>0</v>
      </c>
      <c r="I873" s="465"/>
      <c r="J873" s="466"/>
      <c r="L873" s="63">
        <f>H873*I873</f>
        <v>0</v>
      </c>
      <c r="M873" s="64">
        <f>H873*J873</f>
        <v>0</v>
      </c>
      <c r="N873" s="11"/>
      <c r="O873" s="12"/>
      <c r="P873" s="13"/>
      <c r="Q873" s="14"/>
      <c r="R873" s="15"/>
      <c r="S873" s="15"/>
      <c r="T873" s="15"/>
    </row>
    <row r="874" spans="1:20" s="62" customFormat="1" ht="24.75" customHeight="1" thickBot="1">
      <c r="A874" s="407" t="s">
        <v>12</v>
      </c>
      <c r="B874" s="531"/>
      <c r="C874" s="532" t="s">
        <v>12</v>
      </c>
      <c r="D874" s="532" t="s">
        <v>12</v>
      </c>
      <c r="E874" s="502" t="s">
        <v>12</v>
      </c>
      <c r="F874" s="273"/>
      <c r="G874" s="274"/>
      <c r="H874" s="468">
        <f t="shared" si="49"/>
        <v>0</v>
      </c>
      <c r="I874" s="469"/>
      <c r="J874" s="470"/>
      <c r="L874" s="63">
        <f>H874*I874</f>
        <v>0</v>
      </c>
      <c r="M874" s="64">
        <f>H874*J874</f>
        <v>0</v>
      </c>
      <c r="N874" s="11"/>
      <c r="O874" s="12"/>
      <c r="P874" s="13"/>
      <c r="Q874" s="14"/>
      <c r="R874" s="15"/>
      <c r="S874" s="15"/>
      <c r="T874" s="15"/>
    </row>
    <row r="875" spans="1:20" s="62" customFormat="1" ht="24.75" customHeight="1">
      <c r="A875" s="503" t="s">
        <v>210</v>
      </c>
      <c r="B875" s="533"/>
      <c r="C875" s="534"/>
      <c r="D875" s="534"/>
      <c r="E875" s="505"/>
      <c r="F875" s="390"/>
      <c r="G875" s="391"/>
      <c r="H875" s="472">
        <f t="shared" si="49"/>
        <v>0</v>
      </c>
      <c r="I875" s="473"/>
      <c r="J875" s="474"/>
      <c r="L875" s="63" t="s">
        <v>12</v>
      </c>
      <c r="M875" s="64"/>
      <c r="N875" s="11"/>
      <c r="O875" s="12"/>
      <c r="P875" s="13"/>
      <c r="Q875" s="14"/>
      <c r="R875" s="15"/>
      <c r="S875" s="15"/>
      <c r="T875" s="15"/>
    </row>
    <row r="876" spans="1:20" s="62" customFormat="1" ht="24.75" customHeight="1">
      <c r="A876" s="407"/>
      <c r="B876" s="535"/>
      <c r="C876" s="536"/>
      <c r="D876" s="537"/>
      <c r="E876" s="537"/>
      <c r="F876" s="401"/>
      <c r="G876" s="402"/>
      <c r="H876" s="464">
        <f t="shared" si="49"/>
        <v>0</v>
      </c>
      <c r="I876" s="465"/>
      <c r="J876" s="466"/>
      <c r="L876" s="63"/>
      <c r="M876" s="64"/>
      <c r="N876" s="11"/>
      <c r="O876" s="12"/>
      <c r="P876" s="13"/>
      <c r="Q876" s="14"/>
      <c r="R876" s="15"/>
      <c r="S876" s="15"/>
      <c r="T876" s="15"/>
    </row>
    <row r="877" spans="1:20" s="62" customFormat="1" ht="24.75" customHeight="1">
      <c r="A877" s="407"/>
      <c r="B877" s="413"/>
      <c r="C877" s="538"/>
      <c r="D877" s="537"/>
      <c r="E877" s="537"/>
      <c r="F877" s="401"/>
      <c r="G877" s="402"/>
      <c r="H877" s="464">
        <f t="shared" si="49"/>
        <v>0</v>
      </c>
      <c r="I877" s="465"/>
      <c r="J877" s="466"/>
      <c r="L877" s="63"/>
      <c r="M877" s="64"/>
      <c r="N877" s="11"/>
      <c r="O877" s="12"/>
      <c r="P877" s="13"/>
      <c r="Q877" s="14"/>
      <c r="R877" s="15"/>
      <c r="S877" s="15"/>
      <c r="T877" s="15"/>
    </row>
    <row r="878" spans="1:20" s="62" customFormat="1" ht="24.75" customHeight="1">
      <c r="A878" s="407"/>
      <c r="B878" s="529"/>
      <c r="C878" s="530"/>
      <c r="D878" s="530"/>
      <c r="E878" s="500"/>
      <c r="F878" s="401"/>
      <c r="G878" s="402"/>
      <c r="H878" s="464">
        <f t="shared" si="49"/>
        <v>0</v>
      </c>
      <c r="I878" s="465"/>
      <c r="J878" s="466"/>
      <c r="L878" s="63"/>
      <c r="M878" s="64"/>
      <c r="N878" s="11"/>
      <c r="O878" s="12"/>
      <c r="P878" s="13"/>
      <c r="Q878" s="14"/>
      <c r="R878" s="15"/>
      <c r="S878" s="15"/>
      <c r="T878" s="15"/>
    </row>
    <row r="879" spans="1:20" s="62" customFormat="1" ht="24.75" customHeight="1">
      <c r="A879" s="407" t="s">
        <v>12</v>
      </c>
      <c r="B879" s="529"/>
      <c r="C879" s="530"/>
      <c r="D879" s="530"/>
      <c r="E879" s="500"/>
      <c r="F879" s="273"/>
      <c r="G879" s="274"/>
      <c r="H879" s="464">
        <f t="shared" si="49"/>
        <v>0</v>
      </c>
      <c r="I879" s="465"/>
      <c r="J879" s="466"/>
      <c r="L879" s="63">
        <f>H879*I879</f>
        <v>0</v>
      </c>
      <c r="M879" s="64">
        <f>H879*J879</f>
        <v>0</v>
      </c>
      <c r="N879" s="11"/>
      <c r="O879" s="12"/>
      <c r="P879" s="13"/>
      <c r="Q879" s="14"/>
      <c r="R879" s="15"/>
      <c r="S879" s="15"/>
      <c r="T879" s="15"/>
    </row>
    <row r="880" spans="1:20" s="62" customFormat="1" ht="24.75" customHeight="1">
      <c r="A880" s="407"/>
      <c r="B880" s="529"/>
      <c r="C880" s="530"/>
      <c r="D880" s="530"/>
      <c r="E880" s="500"/>
      <c r="F880" s="273">
        <v>0</v>
      </c>
      <c r="G880" s="274">
        <v>0</v>
      </c>
      <c r="H880" s="464">
        <f t="shared" si="49"/>
        <v>0</v>
      </c>
      <c r="I880" s="465"/>
      <c r="J880" s="466"/>
      <c r="L880" s="63"/>
      <c r="M880" s="64"/>
      <c r="N880" s="11"/>
      <c r="O880" s="12"/>
      <c r="P880" s="13"/>
      <c r="Q880" s="14"/>
      <c r="R880" s="15"/>
      <c r="S880" s="15"/>
      <c r="T880" s="15"/>
    </row>
    <row r="881" spans="1:20" s="62" customFormat="1" ht="24.75" customHeight="1">
      <c r="A881" s="407"/>
      <c r="B881" s="529" t="s">
        <v>12</v>
      </c>
      <c r="C881" s="530" t="s">
        <v>12</v>
      </c>
      <c r="D881" s="530" t="s">
        <v>12</v>
      </c>
      <c r="E881" s="500" t="s">
        <v>12</v>
      </c>
      <c r="F881" s="273">
        <v>0</v>
      </c>
      <c r="G881" s="274">
        <v>0</v>
      </c>
      <c r="H881" s="464">
        <f t="shared" si="49"/>
        <v>0</v>
      </c>
      <c r="I881" s="465"/>
      <c r="J881" s="466"/>
      <c r="L881" s="63" t="s">
        <v>12</v>
      </c>
      <c r="M881" s="64"/>
      <c r="N881" s="11"/>
      <c r="O881" s="12"/>
      <c r="P881" s="13"/>
      <c r="Q881" s="14"/>
      <c r="R881" s="15"/>
      <c r="S881" s="15"/>
      <c r="T881" s="15"/>
    </row>
    <row r="882" spans="1:20" s="62" customFormat="1" ht="24.75" customHeight="1" thickBot="1">
      <c r="A882" s="407" t="s">
        <v>12</v>
      </c>
      <c r="B882" s="531"/>
      <c r="C882" s="532" t="s">
        <v>12</v>
      </c>
      <c r="D882" s="532" t="s">
        <v>12</v>
      </c>
      <c r="E882" s="502" t="s">
        <v>12</v>
      </c>
      <c r="F882" s="273">
        <v>0</v>
      </c>
      <c r="G882" s="274">
        <v>0</v>
      </c>
      <c r="H882" s="468">
        <f t="shared" si="49"/>
        <v>0</v>
      </c>
      <c r="I882" s="469"/>
      <c r="J882" s="470"/>
      <c r="L882" s="63">
        <f>H882*I882</f>
        <v>0</v>
      </c>
      <c r="M882" s="64">
        <f>H882*J882</f>
        <v>0</v>
      </c>
      <c r="N882" s="11"/>
      <c r="O882" s="12"/>
      <c r="P882" s="13"/>
      <c r="Q882" s="14"/>
      <c r="R882" s="15"/>
      <c r="S882" s="15"/>
      <c r="T882" s="15"/>
    </row>
    <row r="883" spans="1:20" s="62" customFormat="1" ht="24.75" customHeight="1">
      <c r="A883" s="503" t="s">
        <v>211</v>
      </c>
      <c r="B883" s="533" t="s">
        <v>12</v>
      </c>
      <c r="C883" s="534" t="s">
        <v>12</v>
      </c>
      <c r="D883" s="534" t="s">
        <v>12</v>
      </c>
      <c r="E883" s="505" t="s">
        <v>12</v>
      </c>
      <c r="F883" s="390">
        <v>0</v>
      </c>
      <c r="G883" s="391">
        <v>0</v>
      </c>
      <c r="H883" s="472">
        <f t="shared" si="49"/>
        <v>0</v>
      </c>
      <c r="I883" s="473"/>
      <c r="J883" s="474"/>
      <c r="L883" s="63" t="s">
        <v>12</v>
      </c>
      <c r="M883" s="64"/>
      <c r="N883" s="11"/>
      <c r="O883" s="12"/>
      <c r="P883" s="13"/>
      <c r="Q883" s="14"/>
      <c r="R883" s="15"/>
      <c r="S883" s="15"/>
      <c r="T883" s="15"/>
    </row>
    <row r="884" spans="1:20" s="62" customFormat="1" ht="24.75" customHeight="1">
      <c r="A884" s="407" t="s">
        <v>12</v>
      </c>
      <c r="B884" s="529"/>
      <c r="C884" s="530" t="s">
        <v>12</v>
      </c>
      <c r="D884" s="530" t="s">
        <v>12</v>
      </c>
      <c r="E884" s="500" t="s">
        <v>12</v>
      </c>
      <c r="F884" s="273">
        <v>0</v>
      </c>
      <c r="G884" s="274">
        <v>0</v>
      </c>
      <c r="H884" s="464">
        <f t="shared" si="49"/>
        <v>0</v>
      </c>
      <c r="I884" s="465"/>
      <c r="J884" s="466"/>
      <c r="L884" s="63">
        <f>H884*I884</f>
        <v>0</v>
      </c>
      <c r="M884" s="64">
        <f>H884*J884</f>
        <v>0</v>
      </c>
      <c r="N884" s="11"/>
      <c r="O884" s="12"/>
      <c r="P884" s="13"/>
      <c r="Q884" s="14"/>
      <c r="R884" s="15"/>
      <c r="S884" s="15"/>
      <c r="T884" s="15"/>
    </row>
    <row r="885" spans="1:20" s="62" customFormat="1" ht="24.75" customHeight="1" thickBot="1">
      <c r="A885" s="407"/>
      <c r="B885" s="531" t="s">
        <v>12</v>
      </c>
      <c r="C885" s="532" t="s">
        <v>12</v>
      </c>
      <c r="D885" s="532" t="s">
        <v>12</v>
      </c>
      <c r="E885" s="502" t="s">
        <v>12</v>
      </c>
      <c r="F885" s="273">
        <v>0</v>
      </c>
      <c r="G885" s="274">
        <v>0</v>
      </c>
      <c r="H885" s="468">
        <f t="shared" si="49"/>
        <v>0</v>
      </c>
      <c r="I885" s="469"/>
      <c r="J885" s="470"/>
      <c r="L885" s="63" t="s">
        <v>12</v>
      </c>
      <c r="M885" s="64"/>
      <c r="N885" s="11"/>
      <c r="O885" s="12"/>
      <c r="P885" s="13"/>
      <c r="Q885" s="14"/>
      <c r="R885" s="15"/>
      <c r="S885" s="15"/>
      <c r="T885" s="15"/>
    </row>
    <row r="886" spans="1:20" s="62" customFormat="1" ht="24.75" customHeight="1">
      <c r="A886" s="503" t="s">
        <v>212</v>
      </c>
      <c r="B886" s="533"/>
      <c r="C886" s="534" t="s">
        <v>12</v>
      </c>
      <c r="D886" s="534" t="s">
        <v>12</v>
      </c>
      <c r="E886" s="505" t="s">
        <v>12</v>
      </c>
      <c r="F886" s="390">
        <v>0</v>
      </c>
      <c r="G886" s="391">
        <v>0</v>
      </c>
      <c r="H886" s="472">
        <f t="shared" si="49"/>
        <v>0</v>
      </c>
      <c r="I886" s="473"/>
      <c r="J886" s="474"/>
      <c r="L886" s="63">
        <f>H886*I886</f>
        <v>0</v>
      </c>
      <c r="M886" s="64">
        <f>H886*J886</f>
        <v>0</v>
      </c>
      <c r="N886" s="11"/>
      <c r="O886" s="12"/>
      <c r="P886" s="13"/>
      <c r="Q886" s="14"/>
      <c r="R886" s="15"/>
      <c r="S886" s="15"/>
      <c r="T886" s="15"/>
    </row>
    <row r="887" spans="1:20" s="62" customFormat="1" ht="24.75" customHeight="1">
      <c r="A887" s="407"/>
      <c r="B887" s="529"/>
      <c r="C887" s="530" t="s">
        <v>12</v>
      </c>
      <c r="D887" s="530" t="s">
        <v>12</v>
      </c>
      <c r="E887" s="500" t="s">
        <v>12</v>
      </c>
      <c r="F887" s="273"/>
      <c r="G887" s="274"/>
      <c r="H887" s="464">
        <f t="shared" si="49"/>
        <v>0</v>
      </c>
      <c r="I887" s="465"/>
      <c r="J887" s="466"/>
      <c r="L887" s="63">
        <f>H887*I887</f>
        <v>0</v>
      </c>
      <c r="M887" s="64">
        <f>H887*J887</f>
        <v>0</v>
      </c>
      <c r="N887" s="11"/>
      <c r="O887" s="12"/>
      <c r="P887" s="13"/>
      <c r="Q887" s="14"/>
      <c r="R887" s="15"/>
      <c r="S887" s="15"/>
      <c r="T887" s="15"/>
    </row>
    <row r="888" spans="1:20" s="62" customFormat="1" ht="24.75" customHeight="1" thickBot="1">
      <c r="A888" s="407"/>
      <c r="B888" s="531"/>
      <c r="C888" s="532"/>
      <c r="D888" s="532"/>
      <c r="E888" s="502"/>
      <c r="F888" s="273">
        <v>0</v>
      </c>
      <c r="G888" s="274">
        <v>0</v>
      </c>
      <c r="H888" s="468">
        <f t="shared" si="49"/>
        <v>0</v>
      </c>
      <c r="I888" s="469"/>
      <c r="J888" s="470"/>
      <c r="L888" s="63"/>
      <c r="M888" s="64"/>
      <c r="N888" s="11"/>
      <c r="O888" s="12"/>
      <c r="P888" s="13"/>
      <c r="Q888" s="14"/>
      <c r="R888" s="15"/>
      <c r="S888" s="15"/>
      <c r="T888" s="15"/>
    </row>
    <row r="889" spans="1:20" s="62" customFormat="1" ht="24.75" customHeight="1">
      <c r="A889" s="503" t="s">
        <v>74</v>
      </c>
      <c r="B889" s="533"/>
      <c r="C889" s="534"/>
      <c r="D889" s="534"/>
      <c r="E889" s="505"/>
      <c r="F889" s="390"/>
      <c r="G889" s="391"/>
      <c r="H889" s="472">
        <f t="shared" si="49"/>
        <v>0</v>
      </c>
      <c r="I889" s="473"/>
      <c r="J889" s="474"/>
      <c r="L889" s="63"/>
      <c r="M889" s="64"/>
      <c r="N889" s="11"/>
      <c r="O889" s="12"/>
      <c r="P889" s="13"/>
      <c r="Q889" s="14"/>
      <c r="R889" s="15"/>
      <c r="S889" s="15"/>
      <c r="T889" s="15"/>
    </row>
    <row r="890" spans="1:20" s="62" customFormat="1" ht="24.75" customHeight="1">
      <c r="A890" s="407"/>
      <c r="B890" s="529"/>
      <c r="C890" s="530"/>
      <c r="D890" s="530"/>
      <c r="E890" s="500"/>
      <c r="F890" s="273">
        <v>0</v>
      </c>
      <c r="G890" s="274">
        <v>0</v>
      </c>
      <c r="H890" s="464">
        <f t="shared" si="49"/>
        <v>0</v>
      </c>
      <c r="I890" s="465"/>
      <c r="J890" s="466"/>
      <c r="L890" s="63"/>
      <c r="M890" s="64"/>
      <c r="N890" s="11"/>
      <c r="O890" s="12"/>
      <c r="P890" s="13"/>
      <c r="Q890" s="14"/>
      <c r="R890" s="15"/>
      <c r="S890" s="15"/>
      <c r="T890" s="15"/>
    </row>
    <row r="891" spans="1:20" s="62" customFormat="1" ht="24.75" customHeight="1">
      <c r="A891" s="407"/>
      <c r="B891" s="529"/>
      <c r="C891" s="530"/>
      <c r="D891" s="530"/>
      <c r="E891" s="500"/>
      <c r="F891" s="273">
        <v>0</v>
      </c>
      <c r="G891" s="274">
        <v>0</v>
      </c>
      <c r="H891" s="464">
        <f t="shared" si="49"/>
        <v>0</v>
      </c>
      <c r="I891" s="465"/>
      <c r="J891" s="466"/>
      <c r="L891" s="63"/>
      <c r="M891" s="64"/>
      <c r="N891" s="11"/>
      <c r="O891" s="12"/>
      <c r="P891" s="13"/>
      <c r="Q891" s="14"/>
      <c r="R891" s="15"/>
      <c r="S891" s="15"/>
      <c r="T891" s="15"/>
    </row>
    <row r="892" spans="1:20" s="62" customFormat="1" ht="24.75" customHeight="1">
      <c r="A892" s="407"/>
      <c r="B892" s="529"/>
      <c r="C892" s="530"/>
      <c r="D892" s="530"/>
      <c r="E892" s="500"/>
      <c r="F892" s="273">
        <v>0</v>
      </c>
      <c r="G892" s="274">
        <v>0</v>
      </c>
      <c r="H892" s="464">
        <f t="shared" si="49"/>
        <v>0</v>
      </c>
      <c r="I892" s="465"/>
      <c r="J892" s="466"/>
      <c r="L892" s="63"/>
      <c r="M892" s="64"/>
      <c r="N892" s="11"/>
      <c r="O892" s="12"/>
      <c r="P892" s="13"/>
      <c r="Q892" s="14"/>
      <c r="R892" s="15"/>
      <c r="S892" s="15"/>
      <c r="T892" s="15"/>
    </row>
    <row r="893" spans="1:20" s="62" customFormat="1" ht="24.75" customHeight="1">
      <c r="A893" s="407"/>
      <c r="B893" s="529"/>
      <c r="C893" s="530"/>
      <c r="D893" s="530"/>
      <c r="E893" s="500"/>
      <c r="F893" s="273">
        <v>0</v>
      </c>
      <c r="G893" s="274">
        <v>0</v>
      </c>
      <c r="H893" s="464">
        <f t="shared" si="49"/>
        <v>0</v>
      </c>
      <c r="I893" s="465"/>
      <c r="J893" s="466"/>
      <c r="L893" s="63"/>
      <c r="M893" s="64"/>
      <c r="N893" s="11"/>
      <c r="O893" s="12"/>
      <c r="P893" s="13"/>
      <c r="Q893" s="14"/>
      <c r="R893" s="15"/>
      <c r="S893" s="15"/>
      <c r="T893" s="15"/>
    </row>
    <row r="894" spans="1:20" s="62" customFormat="1" ht="24.75" customHeight="1">
      <c r="A894" s="407"/>
      <c r="B894" s="529" t="s">
        <v>12</v>
      </c>
      <c r="C894" s="530" t="s">
        <v>12</v>
      </c>
      <c r="D894" s="530" t="s">
        <v>12</v>
      </c>
      <c r="E894" s="500" t="s">
        <v>12</v>
      </c>
      <c r="F894" s="273">
        <v>0</v>
      </c>
      <c r="G894" s="274">
        <v>0</v>
      </c>
      <c r="H894" s="464"/>
      <c r="I894" s="465"/>
      <c r="J894" s="466"/>
      <c r="L894" s="63" t="s">
        <v>12</v>
      </c>
      <c r="M894" s="64"/>
      <c r="N894" s="11"/>
      <c r="O894" s="12"/>
      <c r="P894" s="13"/>
      <c r="Q894" s="14"/>
      <c r="R894" s="15"/>
      <c r="S894" s="15"/>
      <c r="T894" s="15"/>
    </row>
    <row r="895" spans="1:20" s="62" customFormat="1" ht="24.75" customHeight="1">
      <c r="A895" s="407"/>
      <c r="B895" s="529"/>
      <c r="C895" s="530" t="s">
        <v>12</v>
      </c>
      <c r="D895" s="530" t="s">
        <v>12</v>
      </c>
      <c r="E895" s="500" t="s">
        <v>12</v>
      </c>
      <c r="F895" s="273">
        <v>0</v>
      </c>
      <c r="G895" s="274">
        <v>0</v>
      </c>
      <c r="H895" s="464">
        <f t="shared" si="49"/>
        <v>0</v>
      </c>
      <c r="I895" s="465"/>
      <c r="J895" s="466"/>
      <c r="L895" s="63">
        <f>H895*I895</f>
        <v>0</v>
      </c>
      <c r="M895" s="64">
        <f>H895*J895</f>
        <v>0</v>
      </c>
      <c r="N895" s="11"/>
      <c r="O895" s="12"/>
      <c r="P895" s="13"/>
      <c r="Q895" s="14"/>
      <c r="R895" s="15"/>
      <c r="S895" s="15"/>
      <c r="T895" s="15"/>
    </row>
    <row r="896" spans="1:20" s="62" customFormat="1" ht="24.75" customHeight="1" thickBot="1">
      <c r="A896" s="414"/>
      <c r="B896" s="529" t="s">
        <v>12</v>
      </c>
      <c r="C896" s="530" t="s">
        <v>12</v>
      </c>
      <c r="D896" s="530" t="s">
        <v>12</v>
      </c>
      <c r="E896" s="500" t="s">
        <v>12</v>
      </c>
      <c r="F896" s="273">
        <v>0</v>
      </c>
      <c r="G896" s="274">
        <v>0</v>
      </c>
      <c r="H896" s="492">
        <f t="shared" si="49"/>
        <v>0</v>
      </c>
      <c r="I896" s="477"/>
      <c r="J896" s="478"/>
      <c r="L896" s="63" t="s">
        <v>12</v>
      </c>
      <c r="M896" s="64"/>
      <c r="N896" s="11"/>
      <c r="O896" s="12"/>
      <c r="P896" s="13"/>
      <c r="Q896" s="14"/>
      <c r="R896" s="15"/>
      <c r="S896" s="15"/>
      <c r="T896" s="15"/>
    </row>
    <row r="897" spans="1:20" s="62" customFormat="1" ht="24.75" customHeight="1" thickBot="1" thickTop="1">
      <c r="A897" s="506"/>
      <c r="B897" s="507"/>
      <c r="C897" s="507"/>
      <c r="D897" s="507"/>
      <c r="E897" s="507"/>
      <c r="F897" s="507"/>
      <c r="G897" s="508" t="s">
        <v>24</v>
      </c>
      <c r="H897" s="481">
        <f>SUM(H868:H896)</f>
        <v>0</v>
      </c>
      <c r="I897" s="450"/>
      <c r="J897" s="451"/>
      <c r="L897" s="63"/>
      <c r="M897" s="64"/>
      <c r="N897" s="11"/>
      <c r="O897" s="12"/>
      <c r="P897" s="13"/>
      <c r="Q897" s="14"/>
      <c r="R897" s="15"/>
      <c r="S897" s="15"/>
      <c r="T897" s="15"/>
    </row>
    <row r="898" spans="1:20" s="62" customFormat="1" ht="14.25" thickBot="1" thickTop="1">
      <c r="A898" s="291"/>
      <c r="G898" s="8"/>
      <c r="H898" s="8"/>
      <c r="I898" s="292"/>
      <c r="J898" s="292"/>
      <c r="L898" s="63"/>
      <c r="M898" s="64"/>
      <c r="N898" s="11"/>
      <c r="O898" s="12"/>
      <c r="P898" s="13"/>
      <c r="Q898" s="14"/>
      <c r="R898" s="15"/>
      <c r="S898" s="15"/>
      <c r="T898" s="15"/>
    </row>
    <row r="899" spans="1:20" s="62" customFormat="1" ht="24.75" customHeight="1" thickTop="1">
      <c r="A899" s="212" t="s">
        <v>1</v>
      </c>
      <c r="B899" s="60"/>
      <c r="C899" s="4"/>
      <c r="D899" s="213" t="s">
        <v>213</v>
      </c>
      <c r="E899" s="60"/>
      <c r="F899" s="60"/>
      <c r="G899" s="60"/>
      <c r="H899" s="60"/>
      <c r="I899" s="6"/>
      <c r="J899" s="61" t="s">
        <v>214</v>
      </c>
      <c r="L899" s="63"/>
      <c r="M899" s="64"/>
      <c r="N899" s="11"/>
      <c r="O899" s="12"/>
      <c r="P899" s="13"/>
      <c r="Q899" s="14"/>
      <c r="R899" s="15"/>
      <c r="S899" s="15"/>
      <c r="T899" s="15"/>
    </row>
    <row r="900" spans="1:20" s="62" customFormat="1" ht="14.25" customHeight="1">
      <c r="A900" s="214"/>
      <c r="B900" s="112"/>
      <c r="C900" s="493"/>
      <c r="D900" s="528"/>
      <c r="E900" s="186" t="s">
        <v>12</v>
      </c>
      <c r="F900" s="494"/>
      <c r="G900" s="186" t="s">
        <v>215</v>
      </c>
      <c r="H900" s="255"/>
      <c r="I900" s="292" t="s">
        <v>12</v>
      </c>
      <c r="J900" s="113"/>
      <c r="L900" s="63"/>
      <c r="M900" s="64"/>
      <c r="N900" s="11"/>
      <c r="O900" s="12"/>
      <c r="P900" s="13"/>
      <c r="Q900" s="14"/>
      <c r="R900" s="15"/>
      <c r="S900" s="15"/>
      <c r="T900" s="15"/>
    </row>
    <row r="901" spans="1:20" s="62" customFormat="1" ht="11.25" customHeight="1">
      <c r="A901" s="214"/>
      <c r="B901" s="176" t="s">
        <v>216</v>
      </c>
      <c r="C901" s="117" t="s">
        <v>217</v>
      </c>
      <c r="D901" s="117"/>
      <c r="E901" s="257" t="s">
        <v>218</v>
      </c>
      <c r="F901" s="257" t="s">
        <v>219</v>
      </c>
      <c r="G901" s="257" t="s">
        <v>220</v>
      </c>
      <c r="H901" s="257" t="s">
        <v>17</v>
      </c>
      <c r="I901" s="495" t="s">
        <v>12</v>
      </c>
      <c r="J901" s="496"/>
      <c r="L901" s="63"/>
      <c r="M901" s="64"/>
      <c r="N901" s="11"/>
      <c r="O901" s="12"/>
      <c r="P901" s="13"/>
      <c r="Q901" s="14"/>
      <c r="R901" s="15"/>
      <c r="S901" s="15"/>
      <c r="T901" s="15"/>
    </row>
    <row r="902" spans="1:20" s="62" customFormat="1" ht="13.5" thickBot="1">
      <c r="A902" s="216" t="s">
        <v>12</v>
      </c>
      <c r="B902" s="102" t="s">
        <v>12</v>
      </c>
      <c r="C902" s="483"/>
      <c r="D902" s="483"/>
      <c r="E902" s="260" t="s">
        <v>12</v>
      </c>
      <c r="F902" s="260" t="s">
        <v>12</v>
      </c>
      <c r="G902" s="260" t="s">
        <v>221</v>
      </c>
      <c r="H902" s="484" t="s">
        <v>8</v>
      </c>
      <c r="I902" s="497" t="s">
        <v>12</v>
      </c>
      <c r="J902" s="113"/>
      <c r="L902" s="63"/>
      <c r="M902" s="64"/>
      <c r="N902" s="11"/>
      <c r="O902" s="12"/>
      <c r="P902" s="13"/>
      <c r="Q902" s="14"/>
      <c r="R902" s="15"/>
      <c r="S902" s="15"/>
      <c r="T902" s="15"/>
    </row>
    <row r="903" spans="1:20" s="62" customFormat="1" ht="24.75" customHeight="1" thickTop="1">
      <c r="A903" s="296" t="s">
        <v>222</v>
      </c>
      <c r="B903" s="539" t="s">
        <v>12</v>
      </c>
      <c r="C903" s="457"/>
      <c r="D903" s="458" t="s">
        <v>12</v>
      </c>
      <c r="E903" s="266" t="s">
        <v>12</v>
      </c>
      <c r="F903" s="266">
        <v>0</v>
      </c>
      <c r="G903" s="267">
        <v>0</v>
      </c>
      <c r="H903" s="486">
        <f aca="true" t="shared" si="50" ref="H903:H931">F903*G903</f>
        <v>0</v>
      </c>
      <c r="I903" s="460"/>
      <c r="J903" s="461"/>
      <c r="L903" s="63">
        <f>H903*I903</f>
        <v>0</v>
      </c>
      <c r="M903" s="64">
        <f>H903*J903</f>
        <v>0</v>
      </c>
      <c r="N903" s="11"/>
      <c r="O903" s="12"/>
      <c r="P903" s="13"/>
      <c r="Q903" s="14"/>
      <c r="R903" s="15"/>
      <c r="S903" s="15"/>
      <c r="T903" s="15"/>
    </row>
    <row r="904" spans="1:20" s="62" customFormat="1" ht="24.75" customHeight="1">
      <c r="A904" s="387"/>
      <c r="B904" s="540"/>
      <c r="C904" s="530"/>
      <c r="D904" s="500"/>
      <c r="E904" s="401"/>
      <c r="F904" s="273">
        <v>0</v>
      </c>
      <c r="G904" s="274">
        <v>0</v>
      </c>
      <c r="H904" s="464">
        <f t="shared" si="50"/>
        <v>0</v>
      </c>
      <c r="I904" s="465"/>
      <c r="J904" s="466"/>
      <c r="L904" s="63"/>
      <c r="M904" s="64"/>
      <c r="N904" s="11"/>
      <c r="O904" s="12"/>
      <c r="P904" s="13"/>
      <c r="Q904" s="14"/>
      <c r="R904" s="15"/>
      <c r="S904" s="15"/>
      <c r="T904" s="15"/>
    </row>
    <row r="905" spans="1:20" s="62" customFormat="1" ht="24.75" customHeight="1">
      <c r="A905" s="387"/>
      <c r="B905" s="540"/>
      <c r="C905" s="530"/>
      <c r="D905" s="500"/>
      <c r="E905" s="401"/>
      <c r="F905" s="401">
        <v>0</v>
      </c>
      <c r="G905" s="402">
        <v>0</v>
      </c>
      <c r="H905" s="464">
        <f t="shared" si="50"/>
        <v>0</v>
      </c>
      <c r="I905" s="465"/>
      <c r="J905" s="466"/>
      <c r="L905" s="63"/>
      <c r="M905" s="64"/>
      <c r="N905" s="11"/>
      <c r="O905" s="12"/>
      <c r="P905" s="13"/>
      <c r="Q905" s="14"/>
      <c r="R905" s="15"/>
      <c r="S905" s="15"/>
      <c r="T905" s="15"/>
    </row>
    <row r="906" spans="1:20" s="62" customFormat="1" ht="24.75" customHeight="1">
      <c r="A906" s="387"/>
      <c r="B906" s="540"/>
      <c r="C906" s="530"/>
      <c r="D906" s="500"/>
      <c r="E906" s="401"/>
      <c r="F906" s="401">
        <v>0</v>
      </c>
      <c r="G906" s="402">
        <v>0</v>
      </c>
      <c r="H906" s="464">
        <f t="shared" si="50"/>
        <v>0</v>
      </c>
      <c r="I906" s="465"/>
      <c r="J906" s="466"/>
      <c r="L906" s="63"/>
      <c r="M906" s="64"/>
      <c r="N906" s="11"/>
      <c r="O906" s="12"/>
      <c r="P906" s="13"/>
      <c r="Q906" s="14"/>
      <c r="R906" s="15"/>
      <c r="S906" s="15"/>
      <c r="T906" s="15"/>
    </row>
    <row r="907" spans="1:20" s="62" customFormat="1" ht="24.75" customHeight="1">
      <c r="A907" s="387"/>
      <c r="B907" s="540"/>
      <c r="C907" s="530"/>
      <c r="D907" s="500"/>
      <c r="E907" s="401"/>
      <c r="F907" s="401">
        <v>0</v>
      </c>
      <c r="G907" s="402">
        <v>0</v>
      </c>
      <c r="H907" s="464">
        <f t="shared" si="50"/>
        <v>0</v>
      </c>
      <c r="I907" s="465"/>
      <c r="J907" s="466"/>
      <c r="L907" s="63"/>
      <c r="M907" s="64"/>
      <c r="N907" s="11"/>
      <c r="O907" s="12"/>
      <c r="P907" s="13"/>
      <c r="Q907" s="14"/>
      <c r="R907" s="15"/>
      <c r="S907" s="15"/>
      <c r="T907" s="15"/>
    </row>
    <row r="908" spans="1:20" s="62" customFormat="1" ht="24.75" customHeight="1">
      <c r="A908" s="387"/>
      <c r="B908" s="540"/>
      <c r="C908" s="530"/>
      <c r="D908" s="500"/>
      <c r="E908" s="401"/>
      <c r="F908" s="401">
        <v>0</v>
      </c>
      <c r="G908" s="402">
        <v>0</v>
      </c>
      <c r="H908" s="464">
        <f t="shared" si="50"/>
        <v>0</v>
      </c>
      <c r="I908" s="465"/>
      <c r="J908" s="466"/>
      <c r="L908" s="63"/>
      <c r="M908" s="64"/>
      <c r="N908" s="11"/>
      <c r="O908" s="12"/>
      <c r="P908" s="13"/>
      <c r="Q908" s="14"/>
      <c r="R908" s="15"/>
      <c r="S908" s="15"/>
      <c r="T908" s="15"/>
    </row>
    <row r="909" spans="1:20" s="62" customFormat="1" ht="25.5" customHeight="1">
      <c r="A909" s="407"/>
      <c r="B909" s="540"/>
      <c r="C909" s="530" t="s">
        <v>12</v>
      </c>
      <c r="D909" s="500" t="s">
        <v>12</v>
      </c>
      <c r="E909" s="273" t="s">
        <v>12</v>
      </c>
      <c r="F909" s="273">
        <v>0</v>
      </c>
      <c r="G909" s="274">
        <v>0</v>
      </c>
      <c r="H909" s="464">
        <f t="shared" si="50"/>
        <v>0</v>
      </c>
      <c r="I909" s="465"/>
      <c r="J909" s="466"/>
      <c r="L909" s="63" t="s">
        <v>12</v>
      </c>
      <c r="M909" s="64"/>
      <c r="N909" s="11"/>
      <c r="O909" s="12"/>
      <c r="P909" s="13"/>
      <c r="Q909" s="14"/>
      <c r="R909" s="15"/>
      <c r="S909" s="15"/>
      <c r="T909" s="15"/>
    </row>
    <row r="910" spans="1:20" s="62" customFormat="1" ht="24.75" customHeight="1" thickBot="1">
      <c r="A910" s="407" t="s">
        <v>12</v>
      </c>
      <c r="B910" s="541" t="s">
        <v>12</v>
      </c>
      <c r="C910" s="532" t="s">
        <v>12</v>
      </c>
      <c r="D910" s="502" t="s">
        <v>12</v>
      </c>
      <c r="E910" s="273" t="s">
        <v>12</v>
      </c>
      <c r="F910" s="273">
        <v>0</v>
      </c>
      <c r="G910" s="274">
        <v>0</v>
      </c>
      <c r="H910" s="468">
        <f t="shared" si="50"/>
        <v>0</v>
      </c>
      <c r="I910" s="469"/>
      <c r="J910" s="470"/>
      <c r="L910" s="63">
        <f>H910*I910</f>
        <v>0</v>
      </c>
      <c r="M910" s="64">
        <f>H910*J910</f>
        <v>0</v>
      </c>
      <c r="N910" s="11"/>
      <c r="O910" s="12"/>
      <c r="P910" s="13"/>
      <c r="Q910" s="14"/>
      <c r="R910" s="15"/>
      <c r="S910" s="15"/>
      <c r="T910" s="15"/>
    </row>
    <row r="911" spans="1:20" s="62" customFormat="1" ht="24.75" customHeight="1">
      <c r="A911" s="503" t="s">
        <v>223</v>
      </c>
      <c r="B911" s="542"/>
      <c r="C911" s="534"/>
      <c r="D911" s="505"/>
      <c r="E911" s="390"/>
      <c r="F911" s="390"/>
      <c r="G911" s="391"/>
      <c r="H911" s="472">
        <f t="shared" si="50"/>
        <v>0</v>
      </c>
      <c r="I911" s="473"/>
      <c r="J911" s="474"/>
      <c r="L911" s="63"/>
      <c r="M911" s="64"/>
      <c r="N911" s="11"/>
      <c r="O911" s="12"/>
      <c r="P911" s="13"/>
      <c r="Q911" s="14"/>
      <c r="R911" s="15"/>
      <c r="S911" s="15"/>
      <c r="T911" s="15"/>
    </row>
    <row r="912" spans="1:20" s="62" customFormat="1" ht="24.75" customHeight="1">
      <c r="A912" s="407" t="s">
        <v>224</v>
      </c>
      <c r="B912" s="540"/>
      <c r="C912" s="530"/>
      <c r="D912" s="500"/>
      <c r="E912" s="273"/>
      <c r="F912" s="273"/>
      <c r="G912" s="274"/>
      <c r="H912" s="464">
        <f t="shared" si="50"/>
        <v>0</v>
      </c>
      <c r="I912" s="465"/>
      <c r="J912" s="466"/>
      <c r="L912" s="63" t="s">
        <v>12</v>
      </c>
      <c r="M912" s="64"/>
      <c r="N912" s="11"/>
      <c r="O912" s="12"/>
      <c r="P912" s="13"/>
      <c r="Q912" s="14"/>
      <c r="R912" s="15"/>
      <c r="S912" s="15"/>
      <c r="T912" s="15"/>
    </row>
    <row r="913" spans="1:20" s="62" customFormat="1" ht="24.75" customHeight="1">
      <c r="A913" s="407"/>
      <c r="B913" s="540"/>
      <c r="C913" s="530"/>
      <c r="D913" s="500"/>
      <c r="E913" s="273"/>
      <c r="F913" s="273"/>
      <c r="G913" s="274"/>
      <c r="H913" s="464"/>
      <c r="I913" s="465"/>
      <c r="J913" s="466"/>
      <c r="L913" s="63">
        <f>H913*I913</f>
        <v>0</v>
      </c>
      <c r="M913" s="64">
        <f>H913*J913</f>
        <v>0</v>
      </c>
      <c r="N913" s="11"/>
      <c r="O913" s="12"/>
      <c r="P913" s="13"/>
      <c r="Q913" s="14"/>
      <c r="R913" s="15"/>
      <c r="S913" s="15"/>
      <c r="T913" s="15"/>
    </row>
    <row r="914" spans="1:20" s="62" customFormat="1" ht="24.75" customHeight="1">
      <c r="A914" s="407" t="s">
        <v>12</v>
      </c>
      <c r="B914" s="540"/>
      <c r="C914" s="530"/>
      <c r="D914" s="500"/>
      <c r="E914" s="273"/>
      <c r="F914" s="273"/>
      <c r="G914" s="274"/>
      <c r="H914" s="464">
        <f t="shared" si="50"/>
        <v>0</v>
      </c>
      <c r="I914" s="465"/>
      <c r="J914" s="466"/>
      <c r="L914" s="63" t="s">
        <v>12</v>
      </c>
      <c r="M914" s="64"/>
      <c r="N914" s="11"/>
      <c r="O914" s="12"/>
      <c r="P914" s="13"/>
      <c r="Q914" s="14"/>
      <c r="R914" s="15"/>
      <c r="S914" s="15"/>
      <c r="T914" s="15"/>
    </row>
    <row r="915" spans="1:20" s="62" customFormat="1" ht="24.75" customHeight="1">
      <c r="A915" s="407" t="s">
        <v>225</v>
      </c>
      <c r="B915" s="540"/>
      <c r="C915" s="530"/>
      <c r="D915" s="500"/>
      <c r="E915" s="273"/>
      <c r="F915" s="273"/>
      <c r="G915" s="274"/>
      <c r="H915" s="464">
        <f t="shared" si="50"/>
        <v>0</v>
      </c>
      <c r="I915" s="465"/>
      <c r="J915" s="466"/>
      <c r="L915" s="63">
        <f>H915*I915</f>
        <v>0</v>
      </c>
      <c r="M915" s="64">
        <f>H915*J915</f>
        <v>0</v>
      </c>
      <c r="N915" s="11"/>
      <c r="O915" s="12"/>
      <c r="P915" s="13"/>
      <c r="Q915" s="14"/>
      <c r="R915" s="15"/>
      <c r="S915" s="15"/>
      <c r="T915" s="15"/>
    </row>
    <row r="916" spans="1:20" s="62" customFormat="1" ht="24.75" customHeight="1">
      <c r="A916" s="407" t="s">
        <v>12</v>
      </c>
      <c r="B916" s="540"/>
      <c r="C916" s="530"/>
      <c r="D916" s="500"/>
      <c r="E916" s="273"/>
      <c r="F916" s="273"/>
      <c r="G916" s="274"/>
      <c r="H916" s="464">
        <f t="shared" si="50"/>
        <v>0</v>
      </c>
      <c r="I916" s="465"/>
      <c r="J916" s="466"/>
      <c r="L916" s="63">
        <f>H916*I916</f>
        <v>0</v>
      </c>
      <c r="M916" s="64">
        <f>H916*J916</f>
        <v>0</v>
      </c>
      <c r="N916" s="11"/>
      <c r="O916" s="12"/>
      <c r="P916" s="13"/>
      <c r="Q916" s="14"/>
      <c r="R916" s="15"/>
      <c r="S916" s="15"/>
      <c r="T916" s="15"/>
    </row>
    <row r="917" spans="1:20" s="62" customFormat="1" ht="24.75" customHeight="1">
      <c r="A917" s="407" t="s">
        <v>226</v>
      </c>
      <c r="B917" s="540"/>
      <c r="C917" s="530"/>
      <c r="D917" s="500"/>
      <c r="E917" s="273"/>
      <c r="F917" s="273"/>
      <c r="G917" s="274"/>
      <c r="H917" s="464">
        <f t="shared" si="50"/>
        <v>0</v>
      </c>
      <c r="I917" s="465"/>
      <c r="J917" s="466"/>
      <c r="L917" s="63" t="s">
        <v>12</v>
      </c>
      <c r="M917" s="64"/>
      <c r="N917" s="11"/>
      <c r="O917" s="12"/>
      <c r="P917" s="13"/>
      <c r="Q917" s="14"/>
      <c r="R917" s="15"/>
      <c r="S917" s="15"/>
      <c r="T917" s="15"/>
    </row>
    <row r="918" spans="1:20" s="62" customFormat="1" ht="24.75" customHeight="1">
      <c r="A918" s="407"/>
      <c r="B918" s="540"/>
      <c r="C918" s="530"/>
      <c r="D918" s="500"/>
      <c r="E918" s="401"/>
      <c r="F918" s="401"/>
      <c r="G918" s="402"/>
      <c r="H918" s="464">
        <f t="shared" si="50"/>
        <v>0</v>
      </c>
      <c r="I918" s="465"/>
      <c r="J918" s="466"/>
      <c r="L918" s="63"/>
      <c r="M918" s="64"/>
      <c r="N918" s="11"/>
      <c r="O918" s="12"/>
      <c r="P918" s="13"/>
      <c r="Q918" s="14"/>
      <c r="R918" s="15"/>
      <c r="S918" s="15"/>
      <c r="T918" s="15"/>
    </row>
    <row r="919" spans="1:20" s="62" customFormat="1" ht="24.75" customHeight="1">
      <c r="A919" s="407"/>
      <c r="B919" s="540"/>
      <c r="C919" s="530"/>
      <c r="D919" s="500"/>
      <c r="E919" s="401"/>
      <c r="F919" s="401"/>
      <c r="G919" s="402"/>
      <c r="H919" s="464">
        <f t="shared" si="50"/>
        <v>0</v>
      </c>
      <c r="I919" s="465"/>
      <c r="J919" s="466"/>
      <c r="L919" s="63"/>
      <c r="M919" s="64"/>
      <c r="N919" s="11"/>
      <c r="O919" s="12"/>
      <c r="P919" s="13"/>
      <c r="Q919" s="14"/>
      <c r="R919" s="15"/>
      <c r="S919" s="15"/>
      <c r="T919" s="15"/>
    </row>
    <row r="920" spans="1:20" s="62" customFormat="1" ht="24.75" customHeight="1">
      <c r="A920" s="407" t="s">
        <v>227</v>
      </c>
      <c r="B920" s="540"/>
      <c r="C920" s="530"/>
      <c r="D920" s="500"/>
      <c r="E920" s="401"/>
      <c r="F920" s="401"/>
      <c r="G920" s="402"/>
      <c r="H920" s="464">
        <f t="shared" si="50"/>
        <v>0</v>
      </c>
      <c r="I920" s="465"/>
      <c r="J920" s="466"/>
      <c r="L920" s="63"/>
      <c r="M920" s="64"/>
      <c r="N920" s="11"/>
      <c r="O920" s="12"/>
      <c r="P920" s="13"/>
      <c r="Q920" s="14"/>
      <c r="R920" s="15"/>
      <c r="S920" s="15"/>
      <c r="T920" s="15"/>
    </row>
    <row r="921" spans="1:20" s="62" customFormat="1" ht="24.75" customHeight="1">
      <c r="A921" s="407"/>
      <c r="B921" s="540"/>
      <c r="C921" s="530"/>
      <c r="D921" s="500"/>
      <c r="E921" s="401"/>
      <c r="F921" s="401"/>
      <c r="G921" s="402"/>
      <c r="H921" s="464">
        <f t="shared" si="50"/>
        <v>0</v>
      </c>
      <c r="I921" s="465"/>
      <c r="J921" s="466"/>
      <c r="L921" s="63"/>
      <c r="M921" s="64"/>
      <c r="N921" s="11"/>
      <c r="O921" s="12"/>
      <c r="P921" s="13"/>
      <c r="Q921" s="14"/>
      <c r="R921" s="15"/>
      <c r="S921" s="15"/>
      <c r="T921" s="15"/>
    </row>
    <row r="922" spans="1:20" s="62" customFormat="1" ht="24.75" customHeight="1">
      <c r="A922" s="407"/>
      <c r="B922" s="540"/>
      <c r="C922" s="530"/>
      <c r="D922" s="500"/>
      <c r="E922" s="401"/>
      <c r="F922" s="401"/>
      <c r="G922" s="402"/>
      <c r="H922" s="464">
        <f t="shared" si="50"/>
        <v>0</v>
      </c>
      <c r="I922" s="465"/>
      <c r="J922" s="466"/>
      <c r="L922" s="63"/>
      <c r="M922" s="64"/>
      <c r="N922" s="11"/>
      <c r="O922" s="12"/>
      <c r="P922" s="13"/>
      <c r="Q922" s="14"/>
      <c r="R922" s="15"/>
      <c r="S922" s="15"/>
      <c r="T922" s="15"/>
    </row>
    <row r="923" spans="1:20" s="62" customFormat="1" ht="24.75" customHeight="1">
      <c r="A923" s="407" t="s">
        <v>228</v>
      </c>
      <c r="B923" s="540"/>
      <c r="C923" s="530"/>
      <c r="D923" s="500"/>
      <c r="E923" s="273"/>
      <c r="F923" s="273"/>
      <c r="G923" s="274"/>
      <c r="H923" s="464">
        <f t="shared" si="50"/>
        <v>0</v>
      </c>
      <c r="I923" s="465"/>
      <c r="J923" s="466"/>
      <c r="L923" s="63">
        <f>H923*I923</f>
        <v>0</v>
      </c>
      <c r="M923" s="64">
        <f>H923*J923</f>
        <v>0</v>
      </c>
      <c r="N923" s="11"/>
      <c r="O923" s="12"/>
      <c r="P923" s="13"/>
      <c r="Q923" s="14"/>
      <c r="R923" s="15"/>
      <c r="S923" s="15"/>
      <c r="T923" s="15"/>
    </row>
    <row r="924" spans="1:20" s="62" customFormat="1" ht="24.75" customHeight="1">
      <c r="A924" s="407" t="s">
        <v>12</v>
      </c>
      <c r="B924" s="540"/>
      <c r="C924" s="530"/>
      <c r="D924" s="500"/>
      <c r="E924" s="273"/>
      <c r="F924" s="273"/>
      <c r="G924" s="274"/>
      <c r="H924" s="464">
        <f t="shared" si="50"/>
        <v>0</v>
      </c>
      <c r="I924" s="465"/>
      <c r="J924" s="466"/>
      <c r="L924" s="63" t="s">
        <v>12</v>
      </c>
      <c r="M924" s="64"/>
      <c r="N924" s="11"/>
      <c r="O924" s="12"/>
      <c r="P924" s="13"/>
      <c r="Q924" s="14"/>
      <c r="R924" s="15"/>
      <c r="S924" s="15"/>
      <c r="T924" s="15"/>
    </row>
    <row r="925" spans="1:20" s="62" customFormat="1" ht="24.75" customHeight="1">
      <c r="A925" s="407" t="s">
        <v>229</v>
      </c>
      <c r="B925" s="540"/>
      <c r="C925" s="530"/>
      <c r="D925" s="500"/>
      <c r="E925" s="273"/>
      <c r="F925" s="273"/>
      <c r="G925" s="274"/>
      <c r="H925" s="464">
        <f t="shared" si="50"/>
        <v>0</v>
      </c>
      <c r="I925" s="465"/>
      <c r="J925" s="466"/>
      <c r="L925" s="63">
        <f>H925*I925</f>
        <v>0</v>
      </c>
      <c r="M925" s="64">
        <f>H925*J925</f>
        <v>0</v>
      </c>
      <c r="N925" s="11"/>
      <c r="O925" s="12"/>
      <c r="P925" s="13"/>
      <c r="Q925" s="14"/>
      <c r="R925" s="15"/>
      <c r="S925" s="15"/>
      <c r="T925" s="15"/>
    </row>
    <row r="926" spans="1:20" s="62" customFormat="1" ht="24.75" customHeight="1">
      <c r="A926" s="407" t="s">
        <v>12</v>
      </c>
      <c r="B926" s="540"/>
      <c r="C926" s="530"/>
      <c r="D926" s="500"/>
      <c r="E926" s="273"/>
      <c r="F926" s="273"/>
      <c r="G926" s="274"/>
      <c r="H926" s="464">
        <f t="shared" si="50"/>
        <v>0</v>
      </c>
      <c r="I926" s="465"/>
      <c r="J926" s="466"/>
      <c r="L926" s="63" t="s">
        <v>12</v>
      </c>
      <c r="M926" s="64"/>
      <c r="N926" s="11"/>
      <c r="O926" s="12"/>
      <c r="P926" s="13"/>
      <c r="Q926" s="14"/>
      <c r="R926" s="15"/>
      <c r="S926" s="15"/>
      <c r="T926" s="15"/>
    </row>
    <row r="927" spans="1:20" s="62" customFormat="1" ht="24.75" customHeight="1">
      <c r="A927" s="407" t="s">
        <v>230</v>
      </c>
      <c r="B927" s="540"/>
      <c r="C927" s="530"/>
      <c r="D927" s="500"/>
      <c r="E927" s="273"/>
      <c r="F927" s="273"/>
      <c r="G927" s="274"/>
      <c r="H927" s="464">
        <f t="shared" si="50"/>
        <v>0</v>
      </c>
      <c r="I927" s="465"/>
      <c r="J927" s="466"/>
      <c r="L927" s="63">
        <f>H927*I927</f>
        <v>0</v>
      </c>
      <c r="M927" s="64">
        <f>H927*J927</f>
        <v>0</v>
      </c>
      <c r="N927" s="11"/>
      <c r="O927" s="12"/>
      <c r="P927" s="13"/>
      <c r="Q927" s="14"/>
      <c r="R927" s="15"/>
      <c r="S927" s="15"/>
      <c r="T927" s="15"/>
    </row>
    <row r="928" spans="1:20" s="62" customFormat="1" ht="24.75" customHeight="1">
      <c r="A928" s="407"/>
      <c r="B928" s="540"/>
      <c r="C928" s="530"/>
      <c r="D928" s="500"/>
      <c r="E928" s="273"/>
      <c r="F928" s="273"/>
      <c r="G928" s="274"/>
      <c r="H928" s="464">
        <f t="shared" si="50"/>
        <v>0</v>
      </c>
      <c r="I928" s="465"/>
      <c r="J928" s="466"/>
      <c r="L928" s="63"/>
      <c r="M928" s="64"/>
      <c r="N928" s="11"/>
      <c r="O928" s="12"/>
      <c r="P928" s="13"/>
      <c r="Q928" s="14"/>
      <c r="R928" s="15"/>
      <c r="S928" s="15"/>
      <c r="T928" s="15"/>
    </row>
    <row r="929" spans="1:20" s="62" customFormat="1" ht="24.75" customHeight="1">
      <c r="A929" s="407" t="s">
        <v>231</v>
      </c>
      <c r="B929" s="540"/>
      <c r="C929" s="530"/>
      <c r="D929" s="500"/>
      <c r="E929" s="273"/>
      <c r="F929" s="273"/>
      <c r="G929" s="274"/>
      <c r="H929" s="464"/>
      <c r="I929" s="465"/>
      <c r="J929" s="466"/>
      <c r="L929" s="63" t="s">
        <v>12</v>
      </c>
      <c r="M929" s="64"/>
      <c r="N929" s="11"/>
      <c r="O929" s="12"/>
      <c r="P929" s="13"/>
      <c r="Q929" s="14"/>
      <c r="R929" s="15"/>
      <c r="S929" s="15"/>
      <c r="T929" s="15"/>
    </row>
    <row r="930" spans="1:20" s="62" customFormat="1" ht="24.75" customHeight="1">
      <c r="A930" s="407" t="s">
        <v>12</v>
      </c>
      <c r="B930" s="540"/>
      <c r="C930" s="530" t="s">
        <v>12</v>
      </c>
      <c r="D930" s="500" t="s">
        <v>12</v>
      </c>
      <c r="E930" s="273" t="s">
        <v>12</v>
      </c>
      <c r="F930" s="273">
        <v>0</v>
      </c>
      <c r="G930" s="274">
        <v>0</v>
      </c>
      <c r="H930" s="464">
        <f t="shared" si="50"/>
        <v>0</v>
      </c>
      <c r="I930" s="465"/>
      <c r="J930" s="466"/>
      <c r="L930" s="63">
        <f>H930*I930</f>
        <v>0</v>
      </c>
      <c r="M930" s="64">
        <f>H930*J930</f>
        <v>0</v>
      </c>
      <c r="N930" s="11"/>
      <c r="O930" s="12"/>
      <c r="P930" s="13"/>
      <c r="Q930" s="14"/>
      <c r="R930" s="15"/>
      <c r="S930" s="15"/>
      <c r="T930" s="15"/>
    </row>
    <row r="931" spans="1:20" s="62" customFormat="1" ht="24.75" customHeight="1" thickBot="1">
      <c r="A931" s="414"/>
      <c r="B931" s="540" t="s">
        <v>12</v>
      </c>
      <c r="C931" s="530" t="s">
        <v>12</v>
      </c>
      <c r="D931" s="500" t="s">
        <v>12</v>
      </c>
      <c r="E931" s="273" t="s">
        <v>41</v>
      </c>
      <c r="F931" s="273">
        <v>0</v>
      </c>
      <c r="G931" s="274">
        <v>0</v>
      </c>
      <c r="H931" s="492">
        <f t="shared" si="50"/>
        <v>0</v>
      </c>
      <c r="I931" s="477"/>
      <c r="J931" s="478"/>
      <c r="L931" s="63" t="s">
        <v>12</v>
      </c>
      <c r="M931" s="64"/>
      <c r="N931" s="11"/>
      <c r="O931" s="12"/>
      <c r="P931" s="13"/>
      <c r="Q931" s="14"/>
      <c r="R931" s="15"/>
      <c r="S931" s="15"/>
      <c r="T931" s="15"/>
    </row>
    <row r="932" spans="1:20" s="62" customFormat="1" ht="24.75" customHeight="1" thickBot="1" thickTop="1">
      <c r="A932" s="506"/>
      <c r="B932" s="507"/>
      <c r="C932" s="507"/>
      <c r="D932" s="507"/>
      <c r="E932" s="507"/>
      <c r="F932" s="507"/>
      <c r="G932" s="508" t="s">
        <v>24</v>
      </c>
      <c r="H932" s="481">
        <f>SUM(H903:H931)</f>
        <v>0</v>
      </c>
      <c r="I932" s="450"/>
      <c r="J932" s="451"/>
      <c r="L932" s="63"/>
      <c r="M932" s="64"/>
      <c r="N932" s="11"/>
      <c r="O932" s="12"/>
      <c r="P932" s="13"/>
      <c r="Q932" s="14"/>
      <c r="R932" s="15"/>
      <c r="S932" s="15"/>
      <c r="T932" s="15"/>
    </row>
    <row r="933" spans="1:20" s="62" customFormat="1" ht="9.75" customHeight="1" thickBot="1" thickTop="1">
      <c r="A933" s="543"/>
      <c r="B933" s="102"/>
      <c r="C933" s="102"/>
      <c r="D933" s="102"/>
      <c r="E933" s="102"/>
      <c r="F933" s="102"/>
      <c r="G933" s="210"/>
      <c r="H933" s="544"/>
      <c r="I933" s="102"/>
      <c r="J933" s="102"/>
      <c r="L933" s="9"/>
      <c r="M933" s="10"/>
      <c r="N933" s="11"/>
      <c r="O933" s="12"/>
      <c r="P933" s="13"/>
      <c r="Q933" s="14"/>
      <c r="R933" s="15"/>
      <c r="S933" s="15"/>
      <c r="T933" s="15"/>
    </row>
    <row r="934" spans="1:20" s="62" customFormat="1" ht="24.75" customHeight="1" thickTop="1">
      <c r="A934" s="212" t="s">
        <v>1</v>
      </c>
      <c r="B934" s="60"/>
      <c r="C934" s="4"/>
      <c r="D934" s="213" t="s">
        <v>232</v>
      </c>
      <c r="E934" s="60"/>
      <c r="F934" s="60"/>
      <c r="G934" s="60"/>
      <c r="H934" s="60"/>
      <c r="I934" s="6"/>
      <c r="J934" s="61" t="s">
        <v>233</v>
      </c>
      <c r="L934" s="63"/>
      <c r="M934" s="64"/>
      <c r="N934" s="11"/>
      <c r="O934" s="12"/>
      <c r="P934" s="13"/>
      <c r="Q934" s="14"/>
      <c r="R934" s="15"/>
      <c r="S934" s="15"/>
      <c r="T934" s="15"/>
    </row>
    <row r="935" spans="1:20" s="62" customFormat="1" ht="14.25" customHeight="1">
      <c r="A935" s="214"/>
      <c r="B935" s="112"/>
      <c r="C935" s="493"/>
      <c r="D935" s="528" t="s">
        <v>12</v>
      </c>
      <c r="E935" s="528" t="s">
        <v>12</v>
      </c>
      <c r="F935" s="494"/>
      <c r="G935" s="186" t="s">
        <v>12</v>
      </c>
      <c r="H935" s="255"/>
      <c r="I935" s="292" t="s">
        <v>12</v>
      </c>
      <c r="J935" s="113"/>
      <c r="L935" s="63"/>
      <c r="M935" s="64"/>
      <c r="N935" s="11"/>
      <c r="O935" s="12"/>
      <c r="P935" s="13"/>
      <c r="Q935" s="14"/>
      <c r="R935" s="15"/>
      <c r="S935" s="15"/>
      <c r="T935" s="15"/>
    </row>
    <row r="936" spans="1:20" s="62" customFormat="1" ht="11.25" customHeight="1">
      <c r="A936" s="214"/>
      <c r="B936" s="176" t="s">
        <v>12</v>
      </c>
      <c r="C936" s="117" t="s">
        <v>16</v>
      </c>
      <c r="D936" s="117" t="s">
        <v>12</v>
      </c>
      <c r="E936" s="117" t="s">
        <v>12</v>
      </c>
      <c r="F936" s="257" t="s">
        <v>207</v>
      </c>
      <c r="G936" s="257" t="s">
        <v>32</v>
      </c>
      <c r="H936" s="257" t="s">
        <v>17</v>
      </c>
      <c r="I936" s="495" t="s">
        <v>12</v>
      </c>
      <c r="J936" s="496"/>
      <c r="L936" s="63"/>
      <c r="M936" s="64"/>
      <c r="N936" s="11"/>
      <c r="O936" s="12"/>
      <c r="P936" s="13"/>
      <c r="Q936" s="14"/>
      <c r="R936" s="15"/>
      <c r="S936" s="15"/>
      <c r="T936" s="15"/>
    </row>
    <row r="937" spans="1:20" s="62" customFormat="1" ht="13.5" thickBot="1">
      <c r="A937" s="216" t="s">
        <v>12</v>
      </c>
      <c r="B937" s="102" t="s">
        <v>12</v>
      </c>
      <c r="C937" s="483"/>
      <c r="D937" s="483" t="s">
        <v>12</v>
      </c>
      <c r="E937" s="483" t="s">
        <v>12</v>
      </c>
      <c r="F937" s="260" t="s">
        <v>34</v>
      </c>
      <c r="G937" s="260" t="s">
        <v>8</v>
      </c>
      <c r="H937" s="484" t="s">
        <v>8</v>
      </c>
      <c r="I937" s="497" t="s">
        <v>12</v>
      </c>
      <c r="J937" s="113"/>
      <c r="L937" s="63"/>
      <c r="M937" s="64"/>
      <c r="N937" s="11"/>
      <c r="O937" s="12"/>
      <c r="P937" s="13"/>
      <c r="Q937" s="14"/>
      <c r="R937" s="15"/>
      <c r="S937" s="15"/>
      <c r="T937" s="15"/>
    </row>
    <row r="938" spans="1:20" s="62" customFormat="1" ht="24.75" customHeight="1" thickTop="1">
      <c r="A938" s="296" t="s">
        <v>12</v>
      </c>
      <c r="B938" s="459" t="s">
        <v>12</v>
      </c>
      <c r="C938" s="457"/>
      <c r="D938" s="457" t="s">
        <v>12</v>
      </c>
      <c r="E938" s="458" t="s">
        <v>12</v>
      </c>
      <c r="F938" s="266">
        <v>0</v>
      </c>
      <c r="G938" s="267">
        <v>0</v>
      </c>
      <c r="H938" s="486">
        <f aca="true" t="shared" si="51" ref="H938:H965">G938*F938</f>
        <v>0</v>
      </c>
      <c r="I938" s="460"/>
      <c r="J938" s="461"/>
      <c r="L938" s="63">
        <f>H938*I938</f>
        <v>0</v>
      </c>
      <c r="M938" s="64">
        <f>H938*J938</f>
        <v>0</v>
      </c>
      <c r="N938" s="11"/>
      <c r="O938" s="12"/>
      <c r="P938" s="13"/>
      <c r="Q938" s="14"/>
      <c r="R938" s="15"/>
      <c r="S938" s="15"/>
      <c r="T938" s="15"/>
    </row>
    <row r="939" spans="1:20" s="62" customFormat="1" ht="25.5" customHeight="1">
      <c r="A939" s="407"/>
      <c r="B939" s="529"/>
      <c r="C939" s="530" t="s">
        <v>12</v>
      </c>
      <c r="D939" s="530" t="s">
        <v>12</v>
      </c>
      <c r="E939" s="500" t="s">
        <v>12</v>
      </c>
      <c r="F939" s="273">
        <v>0</v>
      </c>
      <c r="G939" s="274">
        <v>0</v>
      </c>
      <c r="H939" s="464"/>
      <c r="I939" s="465"/>
      <c r="J939" s="466"/>
      <c r="L939" s="63" t="s">
        <v>12</v>
      </c>
      <c r="M939" s="64"/>
      <c r="N939" s="11"/>
      <c r="O939" s="12"/>
      <c r="P939" s="13"/>
      <c r="Q939" s="14"/>
      <c r="R939" s="15"/>
      <c r="S939" s="15"/>
      <c r="T939" s="15"/>
    </row>
    <row r="940" spans="1:20" s="62" customFormat="1" ht="24.75" customHeight="1">
      <c r="A940" s="407" t="s">
        <v>12</v>
      </c>
      <c r="B940" s="529" t="s">
        <v>12</v>
      </c>
      <c r="C940" s="530" t="s">
        <v>12</v>
      </c>
      <c r="D940" s="530" t="s">
        <v>12</v>
      </c>
      <c r="E940" s="500" t="s">
        <v>12</v>
      </c>
      <c r="F940" s="273">
        <v>0</v>
      </c>
      <c r="G940" s="274">
        <v>0</v>
      </c>
      <c r="H940" s="464">
        <f t="shared" si="51"/>
        <v>0</v>
      </c>
      <c r="I940" s="465"/>
      <c r="J940" s="466"/>
      <c r="L940" s="63" t="s">
        <v>12</v>
      </c>
      <c r="M940" s="64" t="s">
        <v>12</v>
      </c>
      <c r="N940" s="11"/>
      <c r="O940" s="12"/>
      <c r="P940" s="13"/>
      <c r="Q940" s="14"/>
      <c r="R940" s="15"/>
      <c r="S940" s="15"/>
      <c r="T940" s="15"/>
    </row>
    <row r="941" spans="1:20" s="62" customFormat="1" ht="24.75" customHeight="1" thickBot="1">
      <c r="A941" s="407"/>
      <c r="B941" s="531"/>
      <c r="C941" s="532"/>
      <c r="D941" s="532"/>
      <c r="E941" s="502"/>
      <c r="F941" s="273">
        <v>0</v>
      </c>
      <c r="G941" s="274">
        <v>0</v>
      </c>
      <c r="H941" s="468">
        <f t="shared" si="51"/>
        <v>0</v>
      </c>
      <c r="I941" s="469"/>
      <c r="J941" s="470"/>
      <c r="L941" s="63"/>
      <c r="M941" s="64"/>
      <c r="N941" s="11"/>
      <c r="O941" s="12"/>
      <c r="P941" s="13"/>
      <c r="Q941" s="14"/>
      <c r="R941" s="15"/>
      <c r="S941" s="15"/>
      <c r="T941" s="15"/>
    </row>
    <row r="942" spans="1:20" s="62" customFormat="1" ht="24.75" customHeight="1">
      <c r="A942" s="503" t="s">
        <v>12</v>
      </c>
      <c r="B942" s="533" t="s">
        <v>12</v>
      </c>
      <c r="C942" s="534" t="s">
        <v>12</v>
      </c>
      <c r="D942" s="534" t="s">
        <v>12</v>
      </c>
      <c r="E942" s="505" t="s">
        <v>12</v>
      </c>
      <c r="F942" s="390">
        <v>0</v>
      </c>
      <c r="G942" s="391">
        <v>0</v>
      </c>
      <c r="H942" s="472">
        <f t="shared" si="51"/>
        <v>0</v>
      </c>
      <c r="I942" s="473"/>
      <c r="J942" s="474"/>
      <c r="L942" s="63" t="s">
        <v>12</v>
      </c>
      <c r="M942" s="64"/>
      <c r="N942" s="11"/>
      <c r="O942" s="12"/>
      <c r="P942" s="13"/>
      <c r="Q942" s="14"/>
      <c r="R942" s="15"/>
      <c r="S942" s="15"/>
      <c r="T942" s="15"/>
    </row>
    <row r="943" spans="1:20" s="62" customFormat="1" ht="24.75" customHeight="1">
      <c r="A943" s="407" t="s">
        <v>12</v>
      </c>
      <c r="B943" s="529"/>
      <c r="C943" s="530" t="s">
        <v>12</v>
      </c>
      <c r="D943" s="530" t="s">
        <v>12</v>
      </c>
      <c r="E943" s="500" t="s">
        <v>12</v>
      </c>
      <c r="F943" s="273">
        <v>0</v>
      </c>
      <c r="G943" s="274">
        <v>0</v>
      </c>
      <c r="H943" s="464">
        <f t="shared" si="51"/>
        <v>0</v>
      </c>
      <c r="I943" s="465"/>
      <c r="J943" s="466"/>
      <c r="L943" s="63">
        <f>H943*I943</f>
        <v>0</v>
      </c>
      <c r="M943" s="64">
        <f>H943*J943</f>
        <v>0</v>
      </c>
      <c r="N943" s="11"/>
      <c r="O943" s="12"/>
      <c r="P943" s="13"/>
      <c r="Q943" s="14"/>
      <c r="R943" s="15"/>
      <c r="S943" s="15"/>
      <c r="T943" s="15"/>
    </row>
    <row r="944" spans="1:20" s="62" customFormat="1" ht="24.75" customHeight="1" thickBot="1">
      <c r="A944" s="407" t="s">
        <v>12</v>
      </c>
      <c r="B944" s="531"/>
      <c r="C944" s="532" t="s">
        <v>12</v>
      </c>
      <c r="D944" s="532" t="s">
        <v>12</v>
      </c>
      <c r="E944" s="502" t="s">
        <v>12</v>
      </c>
      <c r="F944" s="273">
        <v>0</v>
      </c>
      <c r="G944" s="274">
        <v>0</v>
      </c>
      <c r="H944" s="468">
        <f t="shared" si="51"/>
        <v>0</v>
      </c>
      <c r="I944" s="469"/>
      <c r="J944" s="470"/>
      <c r="L944" s="63">
        <f>H944*I944</f>
        <v>0</v>
      </c>
      <c r="M944" s="64">
        <f>H944*J944</f>
        <v>0</v>
      </c>
      <c r="N944" s="11"/>
      <c r="O944" s="12"/>
      <c r="P944" s="13"/>
      <c r="Q944" s="14"/>
      <c r="R944" s="15"/>
      <c r="S944" s="15"/>
      <c r="T944" s="15"/>
    </row>
    <row r="945" spans="1:20" s="62" customFormat="1" ht="24.75" customHeight="1">
      <c r="A945" s="503" t="s">
        <v>12</v>
      </c>
      <c r="B945" s="533"/>
      <c r="C945" s="534" t="s">
        <v>12</v>
      </c>
      <c r="D945" s="534" t="s">
        <v>12</v>
      </c>
      <c r="E945" s="505" t="s">
        <v>12</v>
      </c>
      <c r="F945" s="390">
        <v>0</v>
      </c>
      <c r="G945" s="391">
        <v>0</v>
      </c>
      <c r="H945" s="472">
        <f t="shared" si="51"/>
        <v>0</v>
      </c>
      <c r="I945" s="473"/>
      <c r="J945" s="474"/>
      <c r="L945" s="63" t="s">
        <v>12</v>
      </c>
      <c r="M945" s="64"/>
      <c r="N945" s="11"/>
      <c r="O945" s="12"/>
      <c r="P945" s="13"/>
      <c r="Q945" s="14"/>
      <c r="R945" s="15"/>
      <c r="S945" s="15"/>
      <c r="T945" s="15"/>
    </row>
    <row r="946" spans="1:20" s="62" customFormat="1" ht="24.75" customHeight="1">
      <c r="A946" s="407"/>
      <c r="B946" s="529"/>
      <c r="C946" s="530"/>
      <c r="D946" s="530"/>
      <c r="E946" s="500"/>
      <c r="F946" s="401">
        <v>0</v>
      </c>
      <c r="G946" s="402">
        <v>0</v>
      </c>
      <c r="H946" s="464">
        <f t="shared" si="51"/>
        <v>0</v>
      </c>
      <c r="I946" s="465"/>
      <c r="J946" s="466"/>
      <c r="L946" s="63"/>
      <c r="M946" s="64"/>
      <c r="N946" s="11"/>
      <c r="O946" s="12"/>
      <c r="P946" s="13"/>
      <c r="Q946" s="14"/>
      <c r="R946" s="15"/>
      <c r="S946" s="15"/>
      <c r="T946" s="15"/>
    </row>
    <row r="947" spans="1:20" s="62" customFormat="1" ht="24.75" customHeight="1">
      <c r="A947" s="407"/>
      <c r="B947" s="529"/>
      <c r="C947" s="530"/>
      <c r="D947" s="530"/>
      <c r="E947" s="500"/>
      <c r="F947" s="401">
        <v>0</v>
      </c>
      <c r="G947" s="402">
        <v>0</v>
      </c>
      <c r="H947" s="464">
        <f t="shared" si="51"/>
        <v>0</v>
      </c>
      <c r="I947" s="465"/>
      <c r="J947" s="466"/>
      <c r="L947" s="63"/>
      <c r="M947" s="64"/>
      <c r="N947" s="11"/>
      <c r="O947" s="12"/>
      <c r="P947" s="13"/>
      <c r="Q947" s="14"/>
      <c r="R947" s="15"/>
      <c r="S947" s="15"/>
      <c r="T947" s="15"/>
    </row>
    <row r="948" spans="1:20" s="62" customFormat="1" ht="24.75" customHeight="1">
      <c r="A948" s="407"/>
      <c r="B948" s="529"/>
      <c r="C948" s="530"/>
      <c r="D948" s="530"/>
      <c r="E948" s="500"/>
      <c r="F948" s="401">
        <v>0</v>
      </c>
      <c r="G948" s="402">
        <v>0</v>
      </c>
      <c r="H948" s="464">
        <f t="shared" si="51"/>
        <v>0</v>
      </c>
      <c r="I948" s="465"/>
      <c r="J948" s="466"/>
      <c r="L948" s="63"/>
      <c r="M948" s="64"/>
      <c r="N948" s="11"/>
      <c r="O948" s="12"/>
      <c r="P948" s="13"/>
      <c r="Q948" s="14"/>
      <c r="R948" s="15"/>
      <c r="S948" s="15"/>
      <c r="T948" s="15"/>
    </row>
    <row r="949" spans="1:20" s="62" customFormat="1" ht="24.75" customHeight="1">
      <c r="A949" s="407" t="s">
        <v>12</v>
      </c>
      <c r="B949" s="529"/>
      <c r="C949" s="530" t="s">
        <v>12</v>
      </c>
      <c r="D949" s="530" t="s">
        <v>12</v>
      </c>
      <c r="E949" s="500" t="s">
        <v>12</v>
      </c>
      <c r="F949" s="273">
        <v>0</v>
      </c>
      <c r="G949" s="274">
        <v>0</v>
      </c>
      <c r="H949" s="464">
        <f t="shared" si="51"/>
        <v>0</v>
      </c>
      <c r="I949" s="465"/>
      <c r="J949" s="466"/>
      <c r="L949" s="63">
        <f>H949*I949</f>
        <v>0</v>
      </c>
      <c r="M949" s="64">
        <f>H949*J949</f>
        <v>0</v>
      </c>
      <c r="N949" s="11"/>
      <c r="O949" s="12"/>
      <c r="P949" s="13"/>
      <c r="Q949" s="14"/>
      <c r="R949" s="15"/>
      <c r="S949" s="15"/>
      <c r="T949" s="15"/>
    </row>
    <row r="950" spans="1:20" s="62" customFormat="1" ht="24.75" customHeight="1">
      <c r="A950" s="407"/>
      <c r="B950" s="529"/>
      <c r="C950" s="530"/>
      <c r="D950" s="530"/>
      <c r="E950" s="500"/>
      <c r="F950" s="273">
        <v>0</v>
      </c>
      <c r="G950" s="274">
        <v>0</v>
      </c>
      <c r="H950" s="464">
        <f t="shared" si="51"/>
        <v>0</v>
      </c>
      <c r="I950" s="465"/>
      <c r="J950" s="466"/>
      <c r="L950" s="63"/>
      <c r="M950" s="64"/>
      <c r="N950" s="11"/>
      <c r="O950" s="12"/>
      <c r="P950" s="13"/>
      <c r="Q950" s="14"/>
      <c r="R950" s="15"/>
      <c r="S950" s="15"/>
      <c r="T950" s="15"/>
    </row>
    <row r="951" spans="1:20" s="62" customFormat="1" ht="24.75" customHeight="1">
      <c r="A951" s="407"/>
      <c r="B951" s="529" t="s">
        <v>12</v>
      </c>
      <c r="C951" s="530" t="s">
        <v>12</v>
      </c>
      <c r="D951" s="530" t="s">
        <v>12</v>
      </c>
      <c r="E951" s="500" t="s">
        <v>12</v>
      </c>
      <c r="F951" s="273">
        <v>0</v>
      </c>
      <c r="G951" s="274">
        <v>0</v>
      </c>
      <c r="H951" s="464">
        <f t="shared" si="51"/>
        <v>0</v>
      </c>
      <c r="I951" s="465"/>
      <c r="J951" s="466"/>
      <c r="L951" s="63" t="s">
        <v>12</v>
      </c>
      <c r="M951" s="64"/>
      <c r="N951" s="11"/>
      <c r="O951" s="12"/>
      <c r="P951" s="13"/>
      <c r="Q951" s="14"/>
      <c r="R951" s="15"/>
      <c r="S951" s="15"/>
      <c r="T951" s="15"/>
    </row>
    <row r="952" spans="1:20" s="62" customFormat="1" ht="24.75" customHeight="1" thickBot="1">
      <c r="A952" s="407" t="s">
        <v>12</v>
      </c>
      <c r="B952" s="531"/>
      <c r="C952" s="532" t="s">
        <v>12</v>
      </c>
      <c r="D952" s="532" t="s">
        <v>12</v>
      </c>
      <c r="E952" s="502" t="s">
        <v>12</v>
      </c>
      <c r="F952" s="273">
        <v>0</v>
      </c>
      <c r="G952" s="274">
        <v>0</v>
      </c>
      <c r="H952" s="468">
        <f t="shared" si="51"/>
        <v>0</v>
      </c>
      <c r="I952" s="469"/>
      <c r="J952" s="470"/>
      <c r="L952" s="63">
        <f>H952*I952</f>
        <v>0</v>
      </c>
      <c r="M952" s="64">
        <f>H952*J952</f>
        <v>0</v>
      </c>
      <c r="N952" s="11"/>
      <c r="O952" s="12"/>
      <c r="P952" s="13"/>
      <c r="Q952" s="14"/>
      <c r="R952" s="15"/>
      <c r="S952" s="15"/>
      <c r="T952" s="15"/>
    </row>
    <row r="953" spans="1:20" s="62" customFormat="1" ht="24.75" customHeight="1">
      <c r="A953" s="503" t="s">
        <v>12</v>
      </c>
      <c r="B953" s="533" t="s">
        <v>12</v>
      </c>
      <c r="C953" s="534" t="s">
        <v>12</v>
      </c>
      <c r="D953" s="534" t="s">
        <v>12</v>
      </c>
      <c r="E953" s="505" t="s">
        <v>12</v>
      </c>
      <c r="F953" s="390">
        <v>0</v>
      </c>
      <c r="G953" s="391">
        <v>0</v>
      </c>
      <c r="H953" s="472">
        <f t="shared" si="51"/>
        <v>0</v>
      </c>
      <c r="I953" s="473"/>
      <c r="J953" s="474"/>
      <c r="L953" s="63" t="s">
        <v>12</v>
      </c>
      <c r="M953" s="64"/>
      <c r="N953" s="11"/>
      <c r="O953" s="12"/>
      <c r="P953" s="13"/>
      <c r="Q953" s="14"/>
      <c r="R953" s="15"/>
      <c r="S953" s="15"/>
      <c r="T953" s="15"/>
    </row>
    <row r="954" spans="1:20" s="62" customFormat="1" ht="24.75" customHeight="1">
      <c r="A954" s="407" t="s">
        <v>12</v>
      </c>
      <c r="B954" s="529"/>
      <c r="C954" s="530" t="s">
        <v>12</v>
      </c>
      <c r="D954" s="530" t="s">
        <v>12</v>
      </c>
      <c r="E954" s="500" t="s">
        <v>12</v>
      </c>
      <c r="F954" s="273">
        <v>0</v>
      </c>
      <c r="G954" s="274">
        <v>0</v>
      </c>
      <c r="H954" s="464">
        <f t="shared" si="51"/>
        <v>0</v>
      </c>
      <c r="I954" s="465"/>
      <c r="J954" s="466"/>
      <c r="L954" s="63">
        <f>H954*I954</f>
        <v>0</v>
      </c>
      <c r="M954" s="64">
        <f>H954*J954</f>
        <v>0</v>
      </c>
      <c r="N954" s="11"/>
      <c r="O954" s="12"/>
      <c r="P954" s="13"/>
      <c r="Q954" s="14"/>
      <c r="R954" s="15"/>
      <c r="S954" s="15"/>
      <c r="T954" s="15"/>
    </row>
    <row r="955" spans="1:20" s="62" customFormat="1" ht="24.75" customHeight="1" thickBot="1">
      <c r="A955" s="407"/>
      <c r="B955" s="531" t="s">
        <v>12</v>
      </c>
      <c r="C955" s="532" t="s">
        <v>12</v>
      </c>
      <c r="D955" s="532" t="s">
        <v>12</v>
      </c>
      <c r="E955" s="502" t="s">
        <v>12</v>
      </c>
      <c r="F955" s="273">
        <v>0</v>
      </c>
      <c r="G955" s="274">
        <v>0</v>
      </c>
      <c r="H955" s="468">
        <f t="shared" si="51"/>
        <v>0</v>
      </c>
      <c r="I955" s="469"/>
      <c r="J955" s="470"/>
      <c r="L955" s="63" t="s">
        <v>12</v>
      </c>
      <c r="M955" s="64"/>
      <c r="N955" s="11"/>
      <c r="O955" s="12"/>
      <c r="P955" s="13"/>
      <c r="Q955" s="14"/>
      <c r="R955" s="15"/>
      <c r="S955" s="15"/>
      <c r="T955" s="15"/>
    </row>
    <row r="956" spans="1:20" s="62" customFormat="1" ht="24.75" customHeight="1">
      <c r="A956" s="503" t="s">
        <v>12</v>
      </c>
      <c r="B956" s="533"/>
      <c r="C956" s="534" t="s">
        <v>12</v>
      </c>
      <c r="D956" s="534" t="s">
        <v>12</v>
      </c>
      <c r="E956" s="505" t="s">
        <v>12</v>
      </c>
      <c r="F956" s="390">
        <v>0</v>
      </c>
      <c r="G956" s="391">
        <v>0</v>
      </c>
      <c r="H956" s="472">
        <f t="shared" si="51"/>
        <v>0</v>
      </c>
      <c r="I956" s="473"/>
      <c r="J956" s="474"/>
      <c r="L956" s="63">
        <f>H956*I956</f>
        <v>0</v>
      </c>
      <c r="M956" s="64">
        <f>H956*J956</f>
        <v>0</v>
      </c>
      <c r="N956" s="11"/>
      <c r="O956" s="12"/>
      <c r="P956" s="13"/>
      <c r="Q956" s="14"/>
      <c r="R956" s="15"/>
      <c r="S956" s="15"/>
      <c r="T956" s="15"/>
    </row>
    <row r="957" spans="1:20" s="62" customFormat="1" ht="24.75" customHeight="1">
      <c r="A957" s="407"/>
      <c r="B957" s="529"/>
      <c r="C957" s="530" t="s">
        <v>12</v>
      </c>
      <c r="D957" s="530" t="s">
        <v>12</v>
      </c>
      <c r="E957" s="500" t="s">
        <v>12</v>
      </c>
      <c r="F957" s="273">
        <v>0</v>
      </c>
      <c r="G957" s="274">
        <v>0</v>
      </c>
      <c r="H957" s="464">
        <f t="shared" si="51"/>
        <v>0</v>
      </c>
      <c r="I957" s="465"/>
      <c r="J957" s="466"/>
      <c r="L957" s="63">
        <f>H957*I957</f>
        <v>0</v>
      </c>
      <c r="M957" s="64">
        <f>H957*J957</f>
        <v>0</v>
      </c>
      <c r="N957" s="11"/>
      <c r="O957" s="12"/>
      <c r="P957" s="13"/>
      <c r="Q957" s="14"/>
      <c r="R957" s="15"/>
      <c r="S957" s="15"/>
      <c r="T957" s="15"/>
    </row>
    <row r="958" spans="1:20" s="62" customFormat="1" ht="24.75" customHeight="1" thickBot="1">
      <c r="A958" s="407"/>
      <c r="B958" s="531"/>
      <c r="C958" s="532"/>
      <c r="D958" s="532"/>
      <c r="E958" s="502"/>
      <c r="F958" s="273">
        <v>0</v>
      </c>
      <c r="G958" s="274">
        <v>0</v>
      </c>
      <c r="H958" s="468">
        <f t="shared" si="51"/>
        <v>0</v>
      </c>
      <c r="I958" s="469"/>
      <c r="J958" s="470"/>
      <c r="L958" s="63"/>
      <c r="M958" s="64"/>
      <c r="N958" s="11"/>
      <c r="O958" s="12"/>
      <c r="P958" s="13"/>
      <c r="Q958" s="14"/>
      <c r="R958" s="15"/>
      <c r="S958" s="15"/>
      <c r="T958" s="15"/>
    </row>
    <row r="959" spans="1:20" s="62" customFormat="1" ht="24.75" customHeight="1">
      <c r="A959" s="503" t="s">
        <v>12</v>
      </c>
      <c r="B959" s="533"/>
      <c r="C959" s="534"/>
      <c r="D959" s="534"/>
      <c r="E959" s="505"/>
      <c r="F959" s="390">
        <v>0</v>
      </c>
      <c r="G959" s="391">
        <v>0</v>
      </c>
      <c r="H959" s="472">
        <f t="shared" si="51"/>
        <v>0</v>
      </c>
      <c r="I959" s="473"/>
      <c r="J959" s="474"/>
      <c r="L959" s="63"/>
      <c r="M959" s="64"/>
      <c r="N959" s="11"/>
      <c r="O959" s="12"/>
      <c r="P959" s="13"/>
      <c r="Q959" s="14"/>
      <c r="R959" s="15"/>
      <c r="S959" s="15"/>
      <c r="T959" s="15"/>
    </row>
    <row r="960" spans="1:20" s="62" customFormat="1" ht="24.75" customHeight="1">
      <c r="A960" s="407"/>
      <c r="B960" s="529"/>
      <c r="C960" s="530"/>
      <c r="D960" s="530"/>
      <c r="E960" s="500"/>
      <c r="F960" s="273">
        <v>0</v>
      </c>
      <c r="G960" s="274">
        <v>0</v>
      </c>
      <c r="H960" s="464">
        <f t="shared" si="51"/>
        <v>0</v>
      </c>
      <c r="I960" s="465"/>
      <c r="J960" s="466"/>
      <c r="L960" s="63"/>
      <c r="M960" s="64"/>
      <c r="N960" s="11"/>
      <c r="O960" s="12"/>
      <c r="P960" s="13"/>
      <c r="Q960" s="14"/>
      <c r="R960" s="15"/>
      <c r="S960" s="15"/>
      <c r="T960" s="15"/>
    </row>
    <row r="961" spans="1:20" s="62" customFormat="1" ht="24.75" customHeight="1">
      <c r="A961" s="407"/>
      <c r="B961" s="529"/>
      <c r="C961" s="530"/>
      <c r="D961" s="530"/>
      <c r="E961" s="500"/>
      <c r="F961" s="273">
        <v>0</v>
      </c>
      <c r="G961" s="274">
        <v>0</v>
      </c>
      <c r="H961" s="464">
        <f t="shared" si="51"/>
        <v>0</v>
      </c>
      <c r="I961" s="465"/>
      <c r="J961" s="466"/>
      <c r="L961" s="63"/>
      <c r="M961" s="64"/>
      <c r="N961" s="11"/>
      <c r="O961" s="12"/>
      <c r="P961" s="13"/>
      <c r="Q961" s="14"/>
      <c r="R961" s="15"/>
      <c r="S961" s="15"/>
      <c r="T961" s="15"/>
    </row>
    <row r="962" spans="1:20" s="62" customFormat="1" ht="24.75" customHeight="1">
      <c r="A962" s="407"/>
      <c r="B962" s="529"/>
      <c r="C962" s="530"/>
      <c r="D962" s="530"/>
      <c r="E962" s="500"/>
      <c r="F962" s="273">
        <v>0</v>
      </c>
      <c r="G962" s="274">
        <v>0</v>
      </c>
      <c r="H962" s="464">
        <f t="shared" si="51"/>
        <v>0</v>
      </c>
      <c r="I962" s="465"/>
      <c r="J962" s="466"/>
      <c r="L962" s="63"/>
      <c r="M962" s="64"/>
      <c r="N962" s="11"/>
      <c r="O962" s="12"/>
      <c r="P962" s="13"/>
      <c r="Q962" s="14"/>
      <c r="R962" s="15"/>
      <c r="S962" s="15"/>
      <c r="T962" s="15"/>
    </row>
    <row r="963" spans="1:20" s="62" customFormat="1" ht="24.75" customHeight="1">
      <c r="A963" s="407"/>
      <c r="B963" s="529" t="s">
        <v>12</v>
      </c>
      <c r="C963" s="530" t="s">
        <v>12</v>
      </c>
      <c r="D963" s="530" t="s">
        <v>12</v>
      </c>
      <c r="E963" s="500" t="s">
        <v>12</v>
      </c>
      <c r="F963" s="273">
        <v>0</v>
      </c>
      <c r="G963" s="274">
        <v>0</v>
      </c>
      <c r="H963" s="464">
        <f t="shared" si="51"/>
        <v>0</v>
      </c>
      <c r="I963" s="465"/>
      <c r="J963" s="466"/>
      <c r="L963" s="63" t="s">
        <v>12</v>
      </c>
      <c r="M963" s="64"/>
      <c r="N963" s="11"/>
      <c r="O963" s="12"/>
      <c r="P963" s="13"/>
      <c r="Q963" s="14"/>
      <c r="R963" s="15"/>
      <c r="S963" s="15"/>
      <c r="T963" s="15"/>
    </row>
    <row r="964" spans="1:20" s="62" customFormat="1" ht="24.75" customHeight="1">
      <c r="A964" s="407"/>
      <c r="B964" s="529"/>
      <c r="C964" s="530" t="s">
        <v>12</v>
      </c>
      <c r="D964" s="530" t="s">
        <v>12</v>
      </c>
      <c r="E964" s="500" t="s">
        <v>12</v>
      </c>
      <c r="F964" s="273">
        <v>0</v>
      </c>
      <c r="G964" s="274">
        <v>0</v>
      </c>
      <c r="H964" s="464">
        <f t="shared" si="51"/>
        <v>0</v>
      </c>
      <c r="I964" s="465"/>
      <c r="J964" s="466"/>
      <c r="L964" s="63">
        <f>H964*I964</f>
        <v>0</v>
      </c>
      <c r="M964" s="64">
        <f>H964*J964</f>
        <v>0</v>
      </c>
      <c r="N964" s="11"/>
      <c r="O964" s="12"/>
      <c r="P964" s="13"/>
      <c r="Q964" s="14"/>
      <c r="R964" s="15"/>
      <c r="S964" s="15"/>
      <c r="T964" s="15"/>
    </row>
    <row r="965" spans="1:20" s="62" customFormat="1" ht="24.75" customHeight="1" thickBot="1">
      <c r="A965" s="414"/>
      <c r="B965" s="529" t="s">
        <v>12</v>
      </c>
      <c r="C965" s="530" t="s">
        <v>12</v>
      </c>
      <c r="D965" s="530" t="s">
        <v>12</v>
      </c>
      <c r="E965" s="500" t="s">
        <v>12</v>
      </c>
      <c r="F965" s="273">
        <v>0</v>
      </c>
      <c r="G965" s="274">
        <v>0</v>
      </c>
      <c r="H965" s="492">
        <f t="shared" si="51"/>
        <v>0</v>
      </c>
      <c r="I965" s="477"/>
      <c r="J965" s="478"/>
      <c r="L965" s="63" t="s">
        <v>12</v>
      </c>
      <c r="M965" s="64"/>
      <c r="N965" s="11"/>
      <c r="O965" s="12"/>
      <c r="P965" s="13"/>
      <c r="Q965" s="14"/>
      <c r="R965" s="15"/>
      <c r="S965" s="15"/>
      <c r="T965" s="15"/>
    </row>
    <row r="966" spans="1:20" s="62" customFormat="1" ht="24.75" customHeight="1" thickBot="1" thickTop="1">
      <c r="A966" s="506"/>
      <c r="B966" s="507"/>
      <c r="C966" s="507"/>
      <c r="D966" s="507"/>
      <c r="E966" s="507"/>
      <c r="F966" s="507"/>
      <c r="G966" s="508" t="s">
        <v>24</v>
      </c>
      <c r="H966" s="481">
        <f>SUM(H938:H965)</f>
        <v>0</v>
      </c>
      <c r="I966" s="450"/>
      <c r="J966" s="451"/>
      <c r="L966" s="63"/>
      <c r="M966" s="64"/>
      <c r="N966" s="11"/>
      <c r="O966" s="12"/>
      <c r="P966" s="13"/>
      <c r="Q966" s="14"/>
      <c r="R966" s="15"/>
      <c r="S966" s="15"/>
      <c r="T966" s="15"/>
    </row>
    <row r="967" ht="14.25" customHeight="1" thickBot="1" thickTop="1"/>
    <row r="968" spans="1:20" s="62" customFormat="1" ht="24.75" customHeight="1" thickTop="1">
      <c r="A968" s="212" t="s">
        <v>1</v>
      </c>
      <c r="B968" s="60"/>
      <c r="C968" s="4"/>
      <c r="D968" s="213" t="s">
        <v>234</v>
      </c>
      <c r="E968" s="60"/>
      <c r="F968" s="60"/>
      <c r="G968" s="60"/>
      <c r="H968" s="60"/>
      <c r="I968" s="6"/>
      <c r="J968" s="61" t="s">
        <v>235</v>
      </c>
      <c r="L968" s="63"/>
      <c r="M968" s="64"/>
      <c r="N968" s="11"/>
      <c r="O968" s="12"/>
      <c r="P968" s="13"/>
      <c r="Q968" s="14"/>
      <c r="R968" s="15"/>
      <c r="S968" s="15"/>
      <c r="T968" s="15"/>
    </row>
    <row r="969" spans="1:20" s="62" customFormat="1" ht="14.25" customHeight="1">
      <c r="A969" s="214"/>
      <c r="B969" s="112"/>
      <c r="C969" s="254"/>
      <c r="D969" s="528" t="s">
        <v>12</v>
      </c>
      <c r="E969" s="528" t="s">
        <v>12</v>
      </c>
      <c r="F969" s="494"/>
      <c r="G969" s="186" t="s">
        <v>12</v>
      </c>
      <c r="H969" s="255"/>
      <c r="I969" s="292" t="s">
        <v>12</v>
      </c>
      <c r="J969" s="113"/>
      <c r="L969" s="63"/>
      <c r="M969" s="64"/>
      <c r="N969" s="11"/>
      <c r="O969" s="12"/>
      <c r="P969" s="13"/>
      <c r="Q969" s="14"/>
      <c r="R969" s="15"/>
      <c r="S969" s="15"/>
      <c r="T969" s="15"/>
    </row>
    <row r="970" spans="1:20" s="62" customFormat="1" ht="11.25" customHeight="1">
      <c r="A970" s="214"/>
      <c r="B970" s="215" t="s">
        <v>175</v>
      </c>
      <c r="C970" s="257" t="s">
        <v>16</v>
      </c>
      <c r="D970" s="117" t="s">
        <v>12</v>
      </c>
      <c r="E970" s="117" t="s">
        <v>12</v>
      </c>
      <c r="F970" s="257" t="s">
        <v>207</v>
      </c>
      <c r="G970" s="257" t="s">
        <v>32</v>
      </c>
      <c r="H970" s="257" t="s">
        <v>17</v>
      </c>
      <c r="I970" s="495" t="s">
        <v>12</v>
      </c>
      <c r="J970" s="496"/>
      <c r="L970" s="63"/>
      <c r="M970" s="64"/>
      <c r="N970" s="11"/>
      <c r="O970" s="12"/>
      <c r="P970" s="13"/>
      <c r="Q970" s="14"/>
      <c r="R970" s="15"/>
      <c r="S970" s="15"/>
      <c r="T970" s="15"/>
    </row>
    <row r="971" spans="1:20" s="62" customFormat="1" ht="13.5" thickBot="1">
      <c r="A971" s="216" t="s">
        <v>12</v>
      </c>
      <c r="B971" s="189" t="s">
        <v>12</v>
      </c>
      <c r="C971" s="545"/>
      <c r="D971" s="483" t="s">
        <v>12</v>
      </c>
      <c r="E971" s="483" t="s">
        <v>12</v>
      </c>
      <c r="F971" s="260" t="s">
        <v>34</v>
      </c>
      <c r="G971" s="260" t="s">
        <v>8</v>
      </c>
      <c r="H971" s="484" t="s">
        <v>8</v>
      </c>
      <c r="I971" s="497" t="s">
        <v>12</v>
      </c>
      <c r="J971" s="113"/>
      <c r="L971" s="63"/>
      <c r="M971" s="64"/>
      <c r="N971" s="11"/>
      <c r="O971" s="12"/>
      <c r="P971" s="13"/>
      <c r="Q971" s="14"/>
      <c r="R971" s="15"/>
      <c r="S971" s="15"/>
      <c r="T971" s="15"/>
    </row>
    <row r="972" spans="1:20" s="62" customFormat="1" ht="24.75" customHeight="1" thickTop="1">
      <c r="A972" s="296" t="s">
        <v>236</v>
      </c>
      <c r="B972" s="265" t="s">
        <v>12</v>
      </c>
      <c r="C972" s="459"/>
      <c r="D972" s="457"/>
      <c r="E972" s="457"/>
      <c r="F972" s="266"/>
      <c r="G972" s="267"/>
      <c r="H972" s="486">
        <f aca="true" t="shared" si="52" ref="H972:H1000">G972*F972</f>
        <v>0</v>
      </c>
      <c r="I972" s="460"/>
      <c r="J972" s="461"/>
      <c r="L972" s="63">
        <f>H972*I972</f>
        <v>0</v>
      </c>
      <c r="M972" s="64">
        <f>H972*J972</f>
        <v>0</v>
      </c>
      <c r="N972" s="11"/>
      <c r="O972" s="12"/>
      <c r="P972" s="13"/>
      <c r="Q972" s="14"/>
      <c r="R972" s="15"/>
      <c r="S972" s="15"/>
      <c r="T972" s="15"/>
    </row>
    <row r="973" spans="1:20" s="62" customFormat="1" ht="25.5" customHeight="1">
      <c r="A973" s="407"/>
      <c r="B973" s="388"/>
      <c r="C973" s="529"/>
      <c r="D973" s="530"/>
      <c r="E973" s="530"/>
      <c r="F973" s="273"/>
      <c r="G973" s="274"/>
      <c r="H973" s="464">
        <f t="shared" si="52"/>
        <v>0</v>
      </c>
      <c r="I973" s="465"/>
      <c r="J973" s="466"/>
      <c r="L973" s="63">
        <f>H973*I973</f>
        <v>0</v>
      </c>
      <c r="M973" s="64">
        <f>H973*J973</f>
        <v>0</v>
      </c>
      <c r="N973" s="11"/>
      <c r="O973" s="12"/>
      <c r="P973" s="13"/>
      <c r="Q973" s="14"/>
      <c r="R973" s="15"/>
      <c r="S973" s="15"/>
      <c r="T973" s="15"/>
    </row>
    <row r="974" spans="1:20" s="62" customFormat="1" ht="24.75" customHeight="1">
      <c r="A974" s="407" t="s">
        <v>12</v>
      </c>
      <c r="B974" s="272" t="s">
        <v>12</v>
      </c>
      <c r="C974" s="529"/>
      <c r="D974" s="530"/>
      <c r="E974" s="530"/>
      <c r="F974" s="273"/>
      <c r="G974" s="274"/>
      <c r="H974" s="464">
        <f t="shared" si="52"/>
        <v>0</v>
      </c>
      <c r="I974" s="465"/>
      <c r="J974" s="466"/>
      <c r="L974" s="63">
        <f>H974*I974</f>
        <v>0</v>
      </c>
      <c r="M974" s="64">
        <f>H974*J974</f>
        <v>0</v>
      </c>
      <c r="N974" s="11"/>
      <c r="O974" s="12"/>
      <c r="P974" s="13"/>
      <c r="Q974" s="14"/>
      <c r="R974" s="15"/>
      <c r="S974" s="15"/>
      <c r="T974" s="15"/>
    </row>
    <row r="975" spans="1:20" s="62" customFormat="1" ht="24.75" customHeight="1">
      <c r="A975" s="407"/>
      <c r="B975" s="272"/>
      <c r="C975" s="529"/>
      <c r="D975" s="530"/>
      <c r="E975" s="530"/>
      <c r="F975" s="273"/>
      <c r="G975" s="274"/>
      <c r="H975" s="464">
        <f t="shared" si="52"/>
        <v>0</v>
      </c>
      <c r="I975" s="465"/>
      <c r="J975" s="466"/>
      <c r="L975" s="63"/>
      <c r="M975" s="64"/>
      <c r="N975" s="11"/>
      <c r="O975" s="12"/>
      <c r="P975" s="13"/>
      <c r="Q975" s="14"/>
      <c r="R975" s="15"/>
      <c r="S975" s="15"/>
      <c r="T975" s="15"/>
    </row>
    <row r="976" spans="1:20" s="62" customFormat="1" ht="24.75" customHeight="1">
      <c r="A976" s="407" t="s">
        <v>12</v>
      </c>
      <c r="B976" s="388"/>
      <c r="C976" s="529"/>
      <c r="D976" s="530"/>
      <c r="E976" s="530"/>
      <c r="F976" s="273"/>
      <c r="G976" s="274"/>
      <c r="H976" s="464">
        <f t="shared" si="52"/>
        <v>0</v>
      </c>
      <c r="I976" s="465"/>
      <c r="J976" s="466"/>
      <c r="L976" s="63" t="s">
        <v>12</v>
      </c>
      <c r="M976" s="64"/>
      <c r="N976" s="11"/>
      <c r="O976" s="12"/>
      <c r="P976" s="13"/>
      <c r="Q976" s="14"/>
      <c r="R976" s="15"/>
      <c r="S976" s="15"/>
      <c r="T976" s="15"/>
    </row>
    <row r="977" spans="1:20" s="62" customFormat="1" ht="24.75" customHeight="1">
      <c r="A977" s="407" t="s">
        <v>12</v>
      </c>
      <c r="B977" s="408"/>
      <c r="C977" s="529"/>
      <c r="D977" s="530"/>
      <c r="E977" s="530"/>
      <c r="F977" s="273"/>
      <c r="G977" s="274"/>
      <c r="H977" s="464">
        <f t="shared" si="52"/>
        <v>0</v>
      </c>
      <c r="I977" s="465"/>
      <c r="J977" s="466"/>
      <c r="L977" s="63">
        <f>H977*I977</f>
        <v>0</v>
      </c>
      <c r="M977" s="64">
        <f>H977*J977</f>
        <v>0</v>
      </c>
      <c r="N977" s="11"/>
      <c r="O977" s="12"/>
      <c r="P977" s="13"/>
      <c r="Q977" s="14"/>
      <c r="R977" s="15"/>
      <c r="S977" s="15"/>
      <c r="T977" s="15"/>
    </row>
    <row r="978" spans="1:20" s="62" customFormat="1" ht="24.75" customHeight="1" thickBot="1">
      <c r="A978" s="407" t="s">
        <v>12</v>
      </c>
      <c r="B978" s="408"/>
      <c r="C978" s="531"/>
      <c r="D978" s="532"/>
      <c r="E978" s="532"/>
      <c r="F978" s="546"/>
      <c r="G978" s="547"/>
      <c r="H978" s="468">
        <f t="shared" si="52"/>
        <v>0</v>
      </c>
      <c r="I978" s="469"/>
      <c r="J978" s="470"/>
      <c r="L978" s="63">
        <f>H978*I978</f>
        <v>0</v>
      </c>
      <c r="M978" s="64">
        <f>H978*J978</f>
        <v>0</v>
      </c>
      <c r="N978" s="11"/>
      <c r="O978" s="12"/>
      <c r="P978" s="13"/>
      <c r="Q978" s="14"/>
      <c r="R978" s="15"/>
      <c r="S978" s="15"/>
      <c r="T978" s="15"/>
    </row>
    <row r="979" spans="1:20" s="62" customFormat="1" ht="24.75" customHeight="1">
      <c r="A979" s="503" t="s">
        <v>225</v>
      </c>
      <c r="B979" s="548"/>
      <c r="C979" s="533"/>
      <c r="D979" s="534"/>
      <c r="E979" s="534"/>
      <c r="F979" s="401"/>
      <c r="G979" s="402"/>
      <c r="H979" s="472">
        <f t="shared" si="52"/>
        <v>0</v>
      </c>
      <c r="I979" s="473"/>
      <c r="J979" s="474"/>
      <c r="L979" s="63" t="s">
        <v>12</v>
      </c>
      <c r="M979" s="64"/>
      <c r="N979" s="11"/>
      <c r="O979" s="12"/>
      <c r="P979" s="13"/>
      <c r="Q979" s="14"/>
      <c r="R979" s="15"/>
      <c r="S979" s="15"/>
      <c r="T979" s="15"/>
    </row>
    <row r="980" spans="1:20" s="62" customFormat="1" ht="24.75" customHeight="1" thickBot="1">
      <c r="A980" s="407"/>
      <c r="B980" s="413"/>
      <c r="C980" s="531"/>
      <c r="D980" s="532"/>
      <c r="E980" s="532"/>
      <c r="F980" s="546"/>
      <c r="G980" s="547"/>
      <c r="H980" s="468">
        <f t="shared" si="52"/>
        <v>0</v>
      </c>
      <c r="I980" s="469"/>
      <c r="J980" s="470"/>
      <c r="L980" s="63"/>
      <c r="M980" s="64"/>
      <c r="N980" s="11"/>
      <c r="O980" s="12"/>
      <c r="P980" s="13"/>
      <c r="Q980" s="14"/>
      <c r="R980" s="15"/>
      <c r="S980" s="15"/>
      <c r="T980" s="15"/>
    </row>
    <row r="981" spans="1:20" s="62" customFormat="1" ht="24.75" customHeight="1">
      <c r="A981" s="503" t="s">
        <v>237</v>
      </c>
      <c r="B981" s="548"/>
      <c r="C981" s="533"/>
      <c r="D981" s="534"/>
      <c r="E981" s="534"/>
      <c r="F981" s="401"/>
      <c r="G981" s="402"/>
      <c r="H981" s="472">
        <f>F981*G981</f>
        <v>0</v>
      </c>
      <c r="I981" s="473"/>
      <c r="J981" s="474"/>
      <c r="L981" s="63"/>
      <c r="M981" s="64"/>
      <c r="N981" s="11"/>
      <c r="O981" s="12"/>
      <c r="P981" s="13"/>
      <c r="Q981" s="14"/>
      <c r="R981" s="15"/>
      <c r="S981" s="15"/>
      <c r="T981" s="15"/>
    </row>
    <row r="982" spans="1:20" s="62" customFormat="1" ht="24.75" customHeight="1" thickBot="1">
      <c r="A982" s="407"/>
      <c r="B982" s="413"/>
      <c r="C982" s="531"/>
      <c r="D982" s="532"/>
      <c r="E982" s="532"/>
      <c r="F982" s="546"/>
      <c r="G982" s="547"/>
      <c r="H982" s="468">
        <f t="shared" si="52"/>
        <v>0</v>
      </c>
      <c r="I982" s="469"/>
      <c r="J982" s="470"/>
      <c r="L982" s="63"/>
      <c r="M982" s="64"/>
      <c r="N982" s="11"/>
      <c r="O982" s="12"/>
      <c r="P982" s="13"/>
      <c r="Q982" s="14"/>
      <c r="R982" s="15"/>
      <c r="S982" s="15"/>
      <c r="T982" s="15"/>
    </row>
    <row r="983" spans="1:20" s="62" customFormat="1" ht="24.75" customHeight="1">
      <c r="A983" s="503" t="s">
        <v>238</v>
      </c>
      <c r="B983" s="309"/>
      <c r="C983" s="533"/>
      <c r="D983" s="534"/>
      <c r="E983" s="534"/>
      <c r="F983" s="401"/>
      <c r="G983" s="402"/>
      <c r="H983" s="472">
        <f t="shared" si="52"/>
        <v>0</v>
      </c>
      <c r="I983" s="473"/>
      <c r="J983" s="474"/>
      <c r="L983" s="63">
        <f>H983*I983</f>
        <v>0</v>
      </c>
      <c r="M983" s="64">
        <f>H983*J983</f>
        <v>0</v>
      </c>
      <c r="N983" s="11"/>
      <c r="O983" s="12"/>
      <c r="P983" s="13"/>
      <c r="Q983" s="14"/>
      <c r="R983" s="15"/>
      <c r="S983" s="15"/>
      <c r="T983" s="15"/>
    </row>
    <row r="984" spans="1:20" s="62" customFormat="1" ht="24.75" customHeight="1" thickBot="1">
      <c r="A984" s="407"/>
      <c r="B984" s="408"/>
      <c r="C984" s="531"/>
      <c r="D984" s="532"/>
      <c r="E984" s="532"/>
      <c r="F984" s="546"/>
      <c r="G984" s="547"/>
      <c r="H984" s="468">
        <f t="shared" si="52"/>
        <v>0</v>
      </c>
      <c r="I984" s="469"/>
      <c r="J984" s="470"/>
      <c r="L984" s="63"/>
      <c r="M984" s="64"/>
      <c r="N984" s="11"/>
      <c r="O984" s="12"/>
      <c r="P984" s="13"/>
      <c r="Q984" s="14"/>
      <c r="R984" s="15"/>
      <c r="S984" s="15"/>
      <c r="T984" s="15"/>
    </row>
    <row r="985" spans="1:20" s="62" customFormat="1" ht="24.75" customHeight="1">
      <c r="A985" s="503" t="s">
        <v>239</v>
      </c>
      <c r="B985" s="548" t="s">
        <v>12</v>
      </c>
      <c r="C985" s="533"/>
      <c r="D985" s="534"/>
      <c r="E985" s="534"/>
      <c r="F985" s="401"/>
      <c r="G985" s="402"/>
      <c r="H985" s="472">
        <f t="shared" si="52"/>
        <v>0</v>
      </c>
      <c r="I985" s="473"/>
      <c r="J985" s="474"/>
      <c r="L985" s="63" t="s">
        <v>12</v>
      </c>
      <c r="M985" s="64"/>
      <c r="N985" s="11"/>
      <c r="O985" s="12"/>
      <c r="P985" s="13"/>
      <c r="Q985" s="14"/>
      <c r="R985" s="15"/>
      <c r="S985" s="15"/>
      <c r="T985" s="15"/>
    </row>
    <row r="986" spans="1:20" s="62" customFormat="1" ht="24.75" customHeight="1" thickBot="1">
      <c r="A986" s="407" t="s">
        <v>12</v>
      </c>
      <c r="B986" s="408"/>
      <c r="C986" s="531"/>
      <c r="D986" s="532"/>
      <c r="E986" s="532"/>
      <c r="F986" s="546"/>
      <c r="G986" s="547"/>
      <c r="H986" s="468">
        <f t="shared" si="52"/>
        <v>0</v>
      </c>
      <c r="I986" s="469"/>
      <c r="J986" s="470"/>
      <c r="L986" s="63">
        <f>H986*I986</f>
        <v>0</v>
      </c>
      <c r="M986" s="64">
        <f>H986*J986</f>
        <v>0</v>
      </c>
      <c r="N986" s="11"/>
      <c r="O986" s="12"/>
      <c r="P986" s="13"/>
      <c r="Q986" s="14"/>
      <c r="R986" s="15"/>
      <c r="S986" s="15"/>
      <c r="T986" s="15"/>
    </row>
    <row r="987" spans="1:20" s="62" customFormat="1" ht="24.75" customHeight="1">
      <c r="A987" s="503" t="s">
        <v>227</v>
      </c>
      <c r="B987" s="548" t="s">
        <v>12</v>
      </c>
      <c r="C987" s="533"/>
      <c r="D987" s="534"/>
      <c r="E987" s="534"/>
      <c r="F987" s="401"/>
      <c r="G987" s="402"/>
      <c r="H987" s="472">
        <f t="shared" si="52"/>
        <v>0</v>
      </c>
      <c r="I987" s="473"/>
      <c r="J987" s="474"/>
      <c r="L987" s="63" t="s">
        <v>12</v>
      </c>
      <c r="M987" s="64"/>
      <c r="N987" s="11"/>
      <c r="O987" s="12"/>
      <c r="P987" s="13"/>
      <c r="Q987" s="14"/>
      <c r="R987" s="15"/>
      <c r="S987" s="15"/>
      <c r="T987" s="15"/>
    </row>
    <row r="988" spans="1:20" s="62" customFormat="1" ht="24.75" customHeight="1">
      <c r="A988" s="407" t="s">
        <v>12</v>
      </c>
      <c r="B988" s="408"/>
      <c r="C988" s="529"/>
      <c r="D988" s="530"/>
      <c r="E988" s="530"/>
      <c r="F988" s="273"/>
      <c r="G988" s="274"/>
      <c r="H988" s="464">
        <f t="shared" si="52"/>
        <v>0</v>
      </c>
      <c r="I988" s="465"/>
      <c r="J988" s="466"/>
      <c r="L988" s="63">
        <f>H988*I988</f>
        <v>0</v>
      </c>
      <c r="M988" s="64">
        <f>H988*J988</f>
        <v>0</v>
      </c>
      <c r="N988" s="11"/>
      <c r="O988" s="12"/>
      <c r="P988" s="13"/>
      <c r="Q988" s="14"/>
      <c r="R988" s="15"/>
      <c r="S988" s="15"/>
      <c r="T988" s="15"/>
    </row>
    <row r="989" spans="1:20" s="62" customFormat="1" ht="24.75" customHeight="1">
      <c r="A989" s="407"/>
      <c r="B989" s="413" t="s">
        <v>12</v>
      </c>
      <c r="C989" s="529"/>
      <c r="D989" s="530"/>
      <c r="E989" s="530"/>
      <c r="F989" s="273"/>
      <c r="G989" s="274"/>
      <c r="H989" s="464">
        <f t="shared" si="52"/>
        <v>0</v>
      </c>
      <c r="I989" s="465"/>
      <c r="J989" s="466"/>
      <c r="L989" s="63" t="s">
        <v>12</v>
      </c>
      <c r="M989" s="64"/>
      <c r="N989" s="11"/>
      <c r="O989" s="12"/>
      <c r="P989" s="13"/>
      <c r="Q989" s="14"/>
      <c r="R989" s="15"/>
      <c r="S989" s="15"/>
      <c r="T989" s="15"/>
    </row>
    <row r="990" spans="1:20" s="62" customFormat="1" ht="24.75" customHeight="1">
      <c r="A990" s="407" t="s">
        <v>12</v>
      </c>
      <c r="B990" s="408"/>
      <c r="C990" s="529" t="s">
        <v>12</v>
      </c>
      <c r="D990" s="530" t="s">
        <v>12</v>
      </c>
      <c r="E990" s="530" t="s">
        <v>12</v>
      </c>
      <c r="F990" s="273">
        <v>0</v>
      </c>
      <c r="G990" s="274">
        <v>0</v>
      </c>
      <c r="H990" s="464">
        <f t="shared" si="52"/>
        <v>0</v>
      </c>
      <c r="I990" s="465"/>
      <c r="J990" s="466"/>
      <c r="L990" s="63">
        <f>H990*I990</f>
        <v>0</v>
      </c>
      <c r="M990" s="64">
        <f>H990*J990</f>
        <v>0</v>
      </c>
      <c r="N990" s="11"/>
      <c r="O990" s="12"/>
      <c r="P990" s="13"/>
      <c r="Q990" s="14"/>
      <c r="R990" s="15"/>
      <c r="S990" s="15"/>
      <c r="T990" s="15"/>
    </row>
    <row r="991" spans="1:20" s="62" customFormat="1" ht="24.75" customHeight="1">
      <c r="A991" s="407"/>
      <c r="B991" s="408"/>
      <c r="C991" s="529" t="s">
        <v>12</v>
      </c>
      <c r="D991" s="530" t="s">
        <v>12</v>
      </c>
      <c r="E991" s="530" t="s">
        <v>12</v>
      </c>
      <c r="F991" s="273">
        <v>0</v>
      </c>
      <c r="G991" s="274">
        <v>0</v>
      </c>
      <c r="H991" s="464">
        <f t="shared" si="52"/>
        <v>0</v>
      </c>
      <c r="I991" s="465"/>
      <c r="J991" s="466"/>
      <c r="L991" s="63">
        <f>H991*I991</f>
        <v>0</v>
      </c>
      <c r="M991" s="64">
        <f>H991*J991</f>
        <v>0</v>
      </c>
      <c r="N991" s="11"/>
      <c r="O991" s="12"/>
      <c r="P991" s="13"/>
      <c r="Q991" s="14"/>
      <c r="R991" s="15"/>
      <c r="S991" s="15"/>
      <c r="T991" s="15"/>
    </row>
    <row r="992" spans="1:20" s="62" customFormat="1" ht="24.75" customHeight="1" thickBot="1">
      <c r="A992" s="407"/>
      <c r="B992" s="408"/>
      <c r="C992" s="531"/>
      <c r="D992" s="532" t="s">
        <v>12</v>
      </c>
      <c r="E992" s="532"/>
      <c r="F992" s="546">
        <v>0</v>
      </c>
      <c r="G992" s="547">
        <v>0</v>
      </c>
      <c r="H992" s="468">
        <f t="shared" si="52"/>
        <v>0</v>
      </c>
      <c r="I992" s="469"/>
      <c r="J992" s="470"/>
      <c r="L992" s="63"/>
      <c r="M992" s="64"/>
      <c r="N992" s="11"/>
      <c r="O992" s="12"/>
      <c r="P992" s="13"/>
      <c r="Q992" s="14"/>
      <c r="R992" s="15"/>
      <c r="S992" s="15"/>
      <c r="T992" s="15"/>
    </row>
    <row r="993" spans="1:20" s="62" customFormat="1" ht="24.75" customHeight="1">
      <c r="A993" s="503" t="s">
        <v>236</v>
      </c>
      <c r="B993" s="309"/>
      <c r="C993" s="533"/>
      <c r="D993" s="534"/>
      <c r="E993" s="534"/>
      <c r="F993" s="401"/>
      <c r="G993" s="402"/>
      <c r="H993" s="472">
        <f t="shared" si="52"/>
        <v>0</v>
      </c>
      <c r="I993" s="473"/>
      <c r="J993" s="474"/>
      <c r="L993" s="63"/>
      <c r="M993" s="64"/>
      <c r="N993" s="11"/>
      <c r="O993" s="12"/>
      <c r="P993" s="13"/>
      <c r="Q993" s="14"/>
      <c r="R993" s="15"/>
      <c r="S993" s="15"/>
      <c r="T993" s="15"/>
    </row>
    <row r="994" spans="1:20" s="62" customFormat="1" ht="24.75" customHeight="1">
      <c r="A994" s="407"/>
      <c r="B994" s="408"/>
      <c r="C994" s="529"/>
      <c r="D994" s="530"/>
      <c r="E994" s="530"/>
      <c r="F994" s="273"/>
      <c r="G994" s="274"/>
      <c r="H994" s="464">
        <f t="shared" si="52"/>
        <v>0</v>
      </c>
      <c r="I994" s="465"/>
      <c r="J994" s="466"/>
      <c r="L994" s="63"/>
      <c r="M994" s="64"/>
      <c r="N994" s="11"/>
      <c r="O994" s="12"/>
      <c r="P994" s="13"/>
      <c r="Q994" s="14"/>
      <c r="R994" s="15"/>
      <c r="S994" s="15"/>
      <c r="T994" s="15"/>
    </row>
    <row r="995" spans="1:20" s="62" customFormat="1" ht="24.75" customHeight="1">
      <c r="A995" s="407"/>
      <c r="B995" s="408"/>
      <c r="C995" s="529"/>
      <c r="D995" s="530"/>
      <c r="E995" s="530"/>
      <c r="F995" s="273">
        <v>0</v>
      </c>
      <c r="G995" s="274">
        <v>0</v>
      </c>
      <c r="H995" s="464">
        <f t="shared" si="52"/>
        <v>0</v>
      </c>
      <c r="I995" s="465"/>
      <c r="J995" s="466"/>
      <c r="L995" s="63"/>
      <c r="M995" s="64"/>
      <c r="N995" s="11"/>
      <c r="O995" s="12"/>
      <c r="P995" s="13"/>
      <c r="Q995" s="14"/>
      <c r="R995" s="15"/>
      <c r="S995" s="15"/>
      <c r="T995" s="15"/>
    </row>
    <row r="996" spans="1:20" s="62" customFormat="1" ht="24.75" customHeight="1" thickBot="1">
      <c r="A996" s="407"/>
      <c r="B996" s="408"/>
      <c r="C996" s="531" t="s">
        <v>12</v>
      </c>
      <c r="D996" s="532"/>
      <c r="E996" s="532"/>
      <c r="F996" s="546">
        <v>0</v>
      </c>
      <c r="G996" s="547">
        <v>0</v>
      </c>
      <c r="H996" s="468">
        <f t="shared" si="52"/>
        <v>0</v>
      </c>
      <c r="I996" s="469"/>
      <c r="J996" s="470"/>
      <c r="L996" s="63"/>
      <c r="M996" s="64"/>
      <c r="N996" s="11"/>
      <c r="O996" s="12"/>
      <c r="P996" s="13"/>
      <c r="Q996" s="14"/>
      <c r="R996" s="15"/>
      <c r="S996" s="15"/>
      <c r="T996" s="15"/>
    </row>
    <row r="997" spans="1:20" s="62" customFormat="1" ht="24.75" customHeight="1">
      <c r="A997" s="503" t="s">
        <v>74</v>
      </c>
      <c r="B997" s="309"/>
      <c r="C997" s="533" t="s">
        <v>12</v>
      </c>
      <c r="D997" s="534"/>
      <c r="E997" s="534" t="s">
        <v>41</v>
      </c>
      <c r="F997" s="401">
        <v>0</v>
      </c>
      <c r="G997" s="402">
        <v>0</v>
      </c>
      <c r="H997" s="472">
        <f t="shared" si="52"/>
        <v>0</v>
      </c>
      <c r="I997" s="473"/>
      <c r="J997" s="474"/>
      <c r="L997" s="63"/>
      <c r="M997" s="64"/>
      <c r="N997" s="11"/>
      <c r="O997" s="12"/>
      <c r="P997" s="13"/>
      <c r="Q997" s="14"/>
      <c r="R997" s="15"/>
      <c r="S997" s="15"/>
      <c r="T997" s="15"/>
    </row>
    <row r="998" spans="1:20" s="62" customFormat="1" ht="24.75" customHeight="1">
      <c r="A998" s="407"/>
      <c r="B998" s="413" t="s">
        <v>12</v>
      </c>
      <c r="C998" s="529" t="s">
        <v>12</v>
      </c>
      <c r="D998" s="530" t="s">
        <v>12</v>
      </c>
      <c r="E998" s="530" t="s">
        <v>12</v>
      </c>
      <c r="F998" s="273">
        <v>0</v>
      </c>
      <c r="G998" s="274">
        <v>0</v>
      </c>
      <c r="H998" s="464">
        <f t="shared" si="52"/>
        <v>0</v>
      </c>
      <c r="I998" s="465"/>
      <c r="J998" s="466"/>
      <c r="L998" s="63" t="s">
        <v>12</v>
      </c>
      <c r="M998" s="64"/>
      <c r="N998" s="11"/>
      <c r="O998" s="12"/>
      <c r="P998" s="13"/>
      <c r="Q998" s="14"/>
      <c r="R998" s="15"/>
      <c r="S998" s="15"/>
      <c r="T998" s="15"/>
    </row>
    <row r="999" spans="1:20" s="62" customFormat="1" ht="24.75" customHeight="1">
      <c r="A999" s="407"/>
      <c r="B999" s="408"/>
      <c r="C999" s="529" t="s">
        <v>12</v>
      </c>
      <c r="D999" s="530" t="s">
        <v>12</v>
      </c>
      <c r="E999" s="530" t="s">
        <v>41</v>
      </c>
      <c r="F999" s="273">
        <v>0</v>
      </c>
      <c r="G999" s="274">
        <v>0</v>
      </c>
      <c r="H999" s="464">
        <f t="shared" si="52"/>
        <v>0</v>
      </c>
      <c r="I999" s="465"/>
      <c r="J999" s="466"/>
      <c r="L999" s="63">
        <f>H999*I999</f>
        <v>0</v>
      </c>
      <c r="M999" s="64">
        <f>H999*J999</f>
        <v>0</v>
      </c>
      <c r="N999" s="11"/>
      <c r="O999" s="12"/>
      <c r="P999" s="13"/>
      <c r="Q999" s="14"/>
      <c r="R999" s="15"/>
      <c r="S999" s="15"/>
      <c r="T999" s="15"/>
    </row>
    <row r="1000" spans="1:20" s="62" customFormat="1" ht="24.75" customHeight="1" thickBot="1">
      <c r="A1000" s="414"/>
      <c r="B1000" s="399" t="s">
        <v>12</v>
      </c>
      <c r="C1000" s="529" t="s">
        <v>12</v>
      </c>
      <c r="D1000" s="530" t="s">
        <v>12</v>
      </c>
      <c r="E1000" s="530" t="s">
        <v>12</v>
      </c>
      <c r="F1000" s="273">
        <v>0</v>
      </c>
      <c r="G1000" s="274">
        <v>0</v>
      </c>
      <c r="H1000" s="492">
        <f t="shared" si="52"/>
        <v>0</v>
      </c>
      <c r="I1000" s="477"/>
      <c r="J1000" s="478"/>
      <c r="L1000" s="63" t="s">
        <v>12</v>
      </c>
      <c r="M1000" s="64"/>
      <c r="N1000" s="11"/>
      <c r="O1000" s="12"/>
      <c r="P1000" s="13"/>
      <c r="Q1000" s="14"/>
      <c r="R1000" s="15"/>
      <c r="S1000" s="15"/>
      <c r="T1000" s="15"/>
    </row>
    <row r="1001" spans="1:20" s="62" customFormat="1" ht="24.75" customHeight="1" thickBot="1" thickTop="1">
      <c r="A1001" s="506"/>
      <c r="B1001" s="507"/>
      <c r="C1001" s="507"/>
      <c r="D1001" s="507"/>
      <c r="E1001" s="507"/>
      <c r="F1001" s="507"/>
      <c r="G1001" s="508" t="s">
        <v>24</v>
      </c>
      <c r="H1001" s="481">
        <f>SUM(H972:H1000)</f>
        <v>0</v>
      </c>
      <c r="I1001" s="450"/>
      <c r="J1001" s="451"/>
      <c r="L1001" s="63"/>
      <c r="M1001" s="64"/>
      <c r="N1001" s="11"/>
      <c r="O1001" s="12"/>
      <c r="P1001" s="13"/>
      <c r="Q1001" s="14"/>
      <c r="R1001" s="15"/>
      <c r="S1001" s="15"/>
      <c r="T1001" s="15"/>
    </row>
    <row r="1002" spans="1:20" s="62" customFormat="1" ht="14.25" thickBot="1" thickTop="1">
      <c r="A1002" s="291"/>
      <c r="G1002" s="8"/>
      <c r="H1002" s="8"/>
      <c r="I1002" s="292"/>
      <c r="J1002" s="292"/>
      <c r="L1002" s="63"/>
      <c r="M1002" s="64"/>
      <c r="N1002" s="11"/>
      <c r="O1002" s="12"/>
      <c r="P1002" s="13"/>
      <c r="Q1002" s="14"/>
      <c r="R1002" s="15"/>
      <c r="S1002" s="15"/>
      <c r="T1002" s="15"/>
    </row>
    <row r="1003" spans="1:20" s="62" customFormat="1" ht="24.75" customHeight="1" thickTop="1">
      <c r="A1003" s="212" t="s">
        <v>1</v>
      </c>
      <c r="B1003" s="60"/>
      <c r="C1003" s="4"/>
      <c r="D1003" s="213" t="s">
        <v>240</v>
      </c>
      <c r="E1003" s="60"/>
      <c r="F1003" s="60"/>
      <c r="G1003" s="60"/>
      <c r="H1003" s="60"/>
      <c r="I1003" s="6"/>
      <c r="J1003" s="61" t="s">
        <v>241</v>
      </c>
      <c r="L1003" s="63"/>
      <c r="M1003" s="64"/>
      <c r="N1003" s="11"/>
      <c r="O1003" s="12"/>
      <c r="P1003" s="13"/>
      <c r="Q1003" s="14"/>
      <c r="R1003" s="15"/>
      <c r="S1003" s="15"/>
      <c r="T1003" s="15"/>
    </row>
    <row r="1004" spans="1:20" s="62" customFormat="1" ht="24.75" customHeight="1" thickBot="1">
      <c r="A1004" s="216" t="s">
        <v>12</v>
      </c>
      <c r="B1004" s="189" t="s">
        <v>12</v>
      </c>
      <c r="C1004" s="549" t="s">
        <v>75</v>
      </c>
      <c r="D1004" s="454"/>
      <c r="E1004" s="550"/>
      <c r="F1004" s="551" t="s">
        <v>16</v>
      </c>
      <c r="G1004" s="455"/>
      <c r="H1004" s="261" t="s">
        <v>8</v>
      </c>
      <c r="I1004" s="189"/>
      <c r="J1004" s="27"/>
      <c r="L1004" s="63"/>
      <c r="M1004" s="64"/>
      <c r="N1004" s="11"/>
      <c r="O1004" s="12"/>
      <c r="P1004" s="13"/>
      <c r="Q1004" s="14"/>
      <c r="R1004" s="15"/>
      <c r="S1004" s="15"/>
      <c r="T1004" s="15"/>
    </row>
    <row r="1005" spans="1:20" s="62" customFormat="1" ht="24.75" customHeight="1" thickTop="1">
      <c r="A1005" s="296" t="s">
        <v>242</v>
      </c>
      <c r="B1005" s="529"/>
      <c r="C1005" s="530" t="s">
        <v>12</v>
      </c>
      <c r="D1005" s="530"/>
      <c r="E1005" s="529" t="s">
        <v>12</v>
      </c>
      <c r="F1005" s="530" t="s">
        <v>12</v>
      </c>
      <c r="G1005" s="530" t="s">
        <v>12</v>
      </c>
      <c r="H1005" s="464">
        <v>0</v>
      </c>
      <c r="I1005" s="465"/>
      <c r="J1005" s="466"/>
      <c r="L1005" s="63">
        <f>H1005*I1005</f>
        <v>0</v>
      </c>
      <c r="M1005" s="64">
        <f>H1005*J1005</f>
        <v>0</v>
      </c>
      <c r="N1005" s="11"/>
      <c r="O1005" s="12"/>
      <c r="P1005" s="13"/>
      <c r="Q1005" s="14"/>
      <c r="R1005" s="15"/>
      <c r="S1005" s="15"/>
      <c r="T1005" s="15"/>
    </row>
    <row r="1006" spans="1:20" s="62" customFormat="1" ht="25.5" customHeight="1">
      <c r="A1006" s="387"/>
      <c r="B1006" s="529"/>
      <c r="C1006" s="530" t="s">
        <v>12</v>
      </c>
      <c r="D1006" s="530" t="s">
        <v>41</v>
      </c>
      <c r="E1006" s="529"/>
      <c r="F1006" s="530"/>
      <c r="G1006" s="530"/>
      <c r="H1006" s="464">
        <f>+G1006*F1006</f>
        <v>0</v>
      </c>
      <c r="I1006" s="465"/>
      <c r="J1006" s="466"/>
      <c r="L1006" s="63" t="s">
        <v>12</v>
      </c>
      <c r="M1006" s="64"/>
      <c r="N1006" s="11"/>
      <c r="O1006" s="12"/>
      <c r="P1006" s="13"/>
      <c r="Q1006" s="14"/>
      <c r="R1006" s="15"/>
      <c r="S1006" s="15"/>
      <c r="T1006" s="15"/>
    </row>
    <row r="1007" spans="1:20" s="62" customFormat="1" ht="24.75" customHeight="1">
      <c r="A1007" s="387" t="s">
        <v>12</v>
      </c>
      <c r="B1007" s="529" t="s">
        <v>12</v>
      </c>
      <c r="C1007" s="530" t="s">
        <v>12</v>
      </c>
      <c r="D1007" s="530"/>
      <c r="E1007" s="529" t="s">
        <v>12</v>
      </c>
      <c r="F1007" s="530" t="s">
        <v>12</v>
      </c>
      <c r="G1007" s="530" t="s">
        <v>12</v>
      </c>
      <c r="H1007" s="464">
        <v>0</v>
      </c>
      <c r="I1007" s="465"/>
      <c r="J1007" s="466"/>
      <c r="L1007" s="63">
        <f>H1007*I1007</f>
        <v>0</v>
      </c>
      <c r="M1007" s="64">
        <f>H1007*J1007</f>
        <v>0</v>
      </c>
      <c r="N1007" s="11"/>
      <c r="O1007" s="12"/>
      <c r="P1007" s="13"/>
      <c r="Q1007" s="14"/>
      <c r="R1007" s="15"/>
      <c r="S1007" s="15"/>
      <c r="T1007" s="15"/>
    </row>
    <row r="1008" spans="1:20" s="62" customFormat="1" ht="24.75" customHeight="1" thickBot="1">
      <c r="A1008" s="387"/>
      <c r="B1008" s="531"/>
      <c r="C1008" s="532" t="s">
        <v>12</v>
      </c>
      <c r="D1008" s="532" t="s">
        <v>12</v>
      </c>
      <c r="E1008" s="531" t="s">
        <v>12</v>
      </c>
      <c r="F1008" s="532" t="s">
        <v>12</v>
      </c>
      <c r="G1008" s="532" t="s">
        <v>12</v>
      </c>
      <c r="H1008" s="468">
        <v>0</v>
      </c>
      <c r="I1008" s="469"/>
      <c r="J1008" s="470"/>
      <c r="L1008" s="63" t="s">
        <v>12</v>
      </c>
      <c r="M1008" s="64"/>
      <c r="N1008" s="11"/>
      <c r="O1008" s="12"/>
      <c r="P1008" s="13"/>
      <c r="Q1008" s="14"/>
      <c r="R1008" s="15"/>
      <c r="S1008" s="15"/>
      <c r="T1008" s="15"/>
    </row>
    <row r="1009" spans="1:20" s="62" customFormat="1" ht="24.75" customHeight="1">
      <c r="A1009" s="308" t="s">
        <v>243</v>
      </c>
      <c r="B1009" s="533"/>
      <c r="C1009" s="534" t="s">
        <v>12</v>
      </c>
      <c r="D1009" s="534" t="s">
        <v>12</v>
      </c>
      <c r="E1009" s="533" t="s">
        <v>12</v>
      </c>
      <c r="F1009" s="534" t="s">
        <v>12</v>
      </c>
      <c r="G1009" s="534" t="s">
        <v>12</v>
      </c>
      <c r="H1009" s="472"/>
      <c r="I1009" s="473"/>
      <c r="J1009" s="474"/>
      <c r="L1009" s="63">
        <f>H1009*I1009</f>
        <v>0</v>
      </c>
      <c r="M1009" s="64">
        <f>H1009*J1009</f>
        <v>0</v>
      </c>
      <c r="N1009" s="11"/>
      <c r="O1009" s="12"/>
      <c r="P1009" s="13"/>
      <c r="Q1009" s="14"/>
      <c r="R1009" s="15"/>
      <c r="S1009" s="15"/>
      <c r="T1009" s="15"/>
    </row>
    <row r="1010" spans="1:20" s="62" customFormat="1" ht="24.75" customHeight="1">
      <c r="A1010" s="387" t="s">
        <v>12</v>
      </c>
      <c r="B1010" s="529"/>
      <c r="C1010" s="530" t="s">
        <v>12</v>
      </c>
      <c r="D1010" s="530" t="s">
        <v>12</v>
      </c>
      <c r="E1010" s="529" t="s">
        <v>12</v>
      </c>
      <c r="F1010" s="530" t="s">
        <v>12</v>
      </c>
      <c r="G1010" s="530" t="s">
        <v>12</v>
      </c>
      <c r="H1010" s="464"/>
      <c r="I1010" s="465"/>
      <c r="J1010" s="466"/>
      <c r="L1010" s="63" t="s">
        <v>12</v>
      </c>
      <c r="M1010" s="64"/>
      <c r="N1010" s="11"/>
      <c r="O1010" s="12"/>
      <c r="P1010" s="13"/>
      <c r="Q1010" s="14"/>
      <c r="R1010" s="15"/>
      <c r="S1010" s="15"/>
      <c r="T1010" s="15"/>
    </row>
    <row r="1011" spans="1:20" s="62" customFormat="1" ht="24.75" customHeight="1">
      <c r="A1011" s="387" t="s">
        <v>12</v>
      </c>
      <c r="B1011" s="529"/>
      <c r="C1011" s="530" t="s">
        <v>12</v>
      </c>
      <c r="D1011" s="530" t="s">
        <v>12</v>
      </c>
      <c r="E1011" s="529" t="s">
        <v>12</v>
      </c>
      <c r="F1011" s="530" t="s">
        <v>12</v>
      </c>
      <c r="G1011" s="530" t="s">
        <v>12</v>
      </c>
      <c r="H1011" s="464">
        <v>0</v>
      </c>
      <c r="I1011" s="465"/>
      <c r="J1011" s="466"/>
      <c r="L1011" s="63">
        <f>H1011*I1011</f>
        <v>0</v>
      </c>
      <c r="M1011" s="64">
        <f>H1011*J1011</f>
        <v>0</v>
      </c>
      <c r="N1011" s="11"/>
      <c r="O1011" s="12"/>
      <c r="P1011" s="13"/>
      <c r="Q1011" s="14"/>
      <c r="R1011" s="15"/>
      <c r="S1011" s="15"/>
      <c r="T1011" s="15"/>
    </row>
    <row r="1012" spans="1:20" s="62" customFormat="1" ht="24.75" customHeight="1" thickBot="1">
      <c r="A1012" s="387"/>
      <c r="B1012" s="531"/>
      <c r="C1012" s="532" t="s">
        <v>12</v>
      </c>
      <c r="D1012" s="532" t="s">
        <v>12</v>
      </c>
      <c r="E1012" s="531" t="s">
        <v>12</v>
      </c>
      <c r="F1012" s="532" t="s">
        <v>12</v>
      </c>
      <c r="G1012" s="532" t="s">
        <v>12</v>
      </c>
      <c r="H1012" s="468">
        <v>0</v>
      </c>
      <c r="I1012" s="469"/>
      <c r="J1012" s="470"/>
      <c r="L1012" s="63" t="s">
        <v>12</v>
      </c>
      <c r="M1012" s="64"/>
      <c r="N1012" s="11"/>
      <c r="O1012" s="12"/>
      <c r="P1012" s="13"/>
      <c r="Q1012" s="14"/>
      <c r="R1012" s="15"/>
      <c r="S1012" s="15"/>
      <c r="T1012" s="15"/>
    </row>
    <row r="1013" spans="1:20" s="62" customFormat="1" ht="24.75" customHeight="1">
      <c r="A1013" s="308" t="s">
        <v>244</v>
      </c>
      <c r="B1013" s="533"/>
      <c r="C1013" s="534" t="s">
        <v>12</v>
      </c>
      <c r="D1013" s="534" t="s">
        <v>12</v>
      </c>
      <c r="E1013" s="533" t="s">
        <v>12</v>
      </c>
      <c r="F1013" s="534" t="s">
        <v>12</v>
      </c>
      <c r="G1013" s="534" t="s">
        <v>12</v>
      </c>
      <c r="H1013" s="472">
        <v>0</v>
      </c>
      <c r="I1013" s="473"/>
      <c r="J1013" s="474"/>
      <c r="L1013" s="63">
        <f>H1013*I1013</f>
        <v>0</v>
      </c>
      <c r="M1013" s="64">
        <f>H1013*J1013</f>
        <v>0</v>
      </c>
      <c r="N1013" s="11"/>
      <c r="O1013" s="12"/>
      <c r="P1013" s="13"/>
      <c r="Q1013" s="14"/>
      <c r="R1013" s="15"/>
      <c r="S1013" s="15"/>
      <c r="T1013" s="15"/>
    </row>
    <row r="1014" spans="1:20" s="62" customFormat="1" ht="24.75" customHeight="1">
      <c r="A1014" s="387"/>
      <c r="B1014" s="529"/>
      <c r="C1014" s="530" t="s">
        <v>12</v>
      </c>
      <c r="D1014" s="530" t="s">
        <v>12</v>
      </c>
      <c r="E1014" s="529" t="s">
        <v>12</v>
      </c>
      <c r="F1014" s="530" t="s">
        <v>12</v>
      </c>
      <c r="G1014" s="530" t="s">
        <v>12</v>
      </c>
      <c r="H1014" s="464">
        <v>0</v>
      </c>
      <c r="I1014" s="465"/>
      <c r="J1014" s="466"/>
      <c r="L1014" s="63" t="s">
        <v>12</v>
      </c>
      <c r="M1014" s="64"/>
      <c r="N1014" s="11"/>
      <c r="O1014" s="12"/>
      <c r="P1014" s="13"/>
      <c r="Q1014" s="14"/>
      <c r="R1014" s="15"/>
      <c r="S1014" s="15"/>
      <c r="T1014" s="15"/>
    </row>
    <row r="1015" spans="1:20" s="62" customFormat="1" ht="24.75" customHeight="1">
      <c r="A1015" s="387" t="s">
        <v>12</v>
      </c>
      <c r="B1015" s="529"/>
      <c r="C1015" s="530" t="s">
        <v>12</v>
      </c>
      <c r="D1015" s="530" t="s">
        <v>12</v>
      </c>
      <c r="E1015" s="529" t="s">
        <v>12</v>
      </c>
      <c r="F1015" s="530"/>
      <c r="G1015" s="530"/>
      <c r="H1015" s="464">
        <v>0</v>
      </c>
      <c r="I1015" s="465"/>
      <c r="J1015" s="466"/>
      <c r="L1015" s="63">
        <f>H1015*I1015</f>
        <v>0</v>
      </c>
      <c r="M1015" s="64">
        <f>H1015*J1015</f>
        <v>0</v>
      </c>
      <c r="N1015" s="11"/>
      <c r="O1015" s="12"/>
      <c r="P1015" s="13"/>
      <c r="Q1015" s="14"/>
      <c r="R1015" s="15"/>
      <c r="S1015" s="15"/>
      <c r="T1015" s="15"/>
    </row>
    <row r="1016" spans="1:20" s="62" customFormat="1" ht="24.75" customHeight="1">
      <c r="A1016" s="387" t="s">
        <v>12</v>
      </c>
      <c r="B1016" s="529" t="s">
        <v>12</v>
      </c>
      <c r="C1016" s="530" t="s">
        <v>12</v>
      </c>
      <c r="D1016" s="530"/>
      <c r="E1016" s="529" t="s">
        <v>12</v>
      </c>
      <c r="F1016" s="530" t="s">
        <v>12</v>
      </c>
      <c r="G1016" s="530" t="s">
        <v>12</v>
      </c>
      <c r="H1016" s="464">
        <v>0</v>
      </c>
      <c r="I1016" s="465"/>
      <c r="J1016" s="466"/>
      <c r="L1016" s="63" t="s">
        <v>12</v>
      </c>
      <c r="M1016" s="64"/>
      <c r="N1016" s="11"/>
      <c r="O1016" s="12"/>
      <c r="P1016" s="13"/>
      <c r="Q1016" s="14"/>
      <c r="R1016" s="15"/>
      <c r="S1016" s="15"/>
      <c r="T1016" s="15"/>
    </row>
    <row r="1017" spans="1:20" s="62" customFormat="1" ht="24.75" customHeight="1">
      <c r="A1017" s="387" t="s">
        <v>12</v>
      </c>
      <c r="B1017" s="529"/>
      <c r="C1017" s="530" t="s">
        <v>12</v>
      </c>
      <c r="D1017" s="530" t="s">
        <v>12</v>
      </c>
      <c r="E1017" s="529" t="s">
        <v>12</v>
      </c>
      <c r="F1017" s="530" t="s">
        <v>12</v>
      </c>
      <c r="G1017" s="530" t="s">
        <v>12</v>
      </c>
      <c r="H1017" s="464">
        <v>0</v>
      </c>
      <c r="I1017" s="465"/>
      <c r="J1017" s="466"/>
      <c r="L1017" s="63">
        <f>H1017*I1017</f>
        <v>0</v>
      </c>
      <c r="M1017" s="64">
        <f>H1017*J1017</f>
        <v>0</v>
      </c>
      <c r="N1017" s="11"/>
      <c r="O1017" s="12"/>
      <c r="P1017" s="13"/>
      <c r="Q1017" s="14"/>
      <c r="R1017" s="15"/>
      <c r="S1017" s="15"/>
      <c r="T1017" s="15"/>
    </row>
    <row r="1018" spans="1:20" s="62" customFormat="1" ht="24.75" customHeight="1" thickBot="1">
      <c r="A1018" s="387" t="s">
        <v>12</v>
      </c>
      <c r="B1018" s="531"/>
      <c r="C1018" s="532" t="s">
        <v>12</v>
      </c>
      <c r="D1018" s="532" t="s">
        <v>12</v>
      </c>
      <c r="E1018" s="531" t="s">
        <v>12</v>
      </c>
      <c r="F1018" s="532" t="s">
        <v>12</v>
      </c>
      <c r="G1018" s="532" t="s">
        <v>12</v>
      </c>
      <c r="H1018" s="468">
        <v>0</v>
      </c>
      <c r="I1018" s="469"/>
      <c r="J1018" s="470"/>
      <c r="L1018" s="63" t="s">
        <v>12</v>
      </c>
      <c r="M1018" s="64"/>
      <c r="N1018" s="11"/>
      <c r="O1018" s="12"/>
      <c r="P1018" s="13"/>
      <c r="Q1018" s="14"/>
      <c r="R1018" s="15"/>
      <c r="S1018" s="15"/>
      <c r="T1018" s="15"/>
    </row>
    <row r="1019" spans="1:20" s="62" customFormat="1" ht="24.75" customHeight="1">
      <c r="A1019" s="308" t="s">
        <v>245</v>
      </c>
      <c r="B1019" s="533"/>
      <c r="C1019" s="534" t="s">
        <v>12</v>
      </c>
      <c r="D1019" s="534" t="s">
        <v>12</v>
      </c>
      <c r="E1019" s="533" t="s">
        <v>12</v>
      </c>
      <c r="F1019" s="534" t="s">
        <v>12</v>
      </c>
      <c r="G1019" s="534" t="s">
        <v>12</v>
      </c>
      <c r="H1019" s="472">
        <v>0</v>
      </c>
      <c r="I1019" s="473"/>
      <c r="J1019" s="474"/>
      <c r="L1019" s="63">
        <f>H1019*I1019</f>
        <v>0</v>
      </c>
      <c r="M1019" s="64">
        <f>H1019*J1019</f>
        <v>0</v>
      </c>
      <c r="N1019" s="11"/>
      <c r="O1019" s="12"/>
      <c r="P1019" s="13"/>
      <c r="Q1019" s="14"/>
      <c r="R1019" s="15"/>
      <c r="S1019" s="15"/>
      <c r="T1019" s="15"/>
    </row>
    <row r="1020" spans="1:20" s="62" customFormat="1" ht="24.75" customHeight="1">
      <c r="A1020" s="387" t="s">
        <v>12</v>
      </c>
      <c r="B1020" s="529"/>
      <c r="C1020" s="530" t="s">
        <v>12</v>
      </c>
      <c r="D1020" s="530" t="s">
        <v>12</v>
      </c>
      <c r="E1020" s="529" t="s">
        <v>12</v>
      </c>
      <c r="F1020" s="530" t="s">
        <v>12</v>
      </c>
      <c r="G1020" s="530" t="s">
        <v>12</v>
      </c>
      <c r="H1020" s="464">
        <v>0</v>
      </c>
      <c r="I1020" s="465"/>
      <c r="J1020" s="466"/>
      <c r="L1020" s="63" t="s">
        <v>12</v>
      </c>
      <c r="M1020" s="64"/>
      <c r="N1020" s="11"/>
      <c r="O1020" s="12"/>
      <c r="P1020" s="13"/>
      <c r="Q1020" s="14"/>
      <c r="R1020" s="15"/>
      <c r="S1020" s="15"/>
      <c r="T1020" s="15"/>
    </row>
    <row r="1021" spans="1:20" s="62" customFormat="1" ht="24.75" customHeight="1">
      <c r="A1021" s="387" t="s">
        <v>12</v>
      </c>
      <c r="B1021" s="529"/>
      <c r="C1021" s="530" t="s">
        <v>12</v>
      </c>
      <c r="D1021" s="530" t="s">
        <v>12</v>
      </c>
      <c r="E1021" s="529" t="s">
        <v>12</v>
      </c>
      <c r="F1021" s="530" t="s">
        <v>12</v>
      </c>
      <c r="G1021" s="530" t="s">
        <v>12</v>
      </c>
      <c r="H1021" s="464">
        <v>0</v>
      </c>
      <c r="I1021" s="465"/>
      <c r="J1021" s="466"/>
      <c r="L1021" s="63">
        <f>H1021*I1021</f>
        <v>0</v>
      </c>
      <c r="M1021" s="64">
        <f>H1021*J1021</f>
        <v>0</v>
      </c>
      <c r="N1021" s="11"/>
      <c r="O1021" s="12"/>
      <c r="P1021" s="13"/>
      <c r="Q1021" s="14"/>
      <c r="R1021" s="15"/>
      <c r="S1021" s="15"/>
      <c r="T1021" s="15"/>
    </row>
    <row r="1022" spans="1:20" s="62" customFormat="1" ht="24.75" customHeight="1">
      <c r="A1022" s="387"/>
      <c r="B1022" s="529"/>
      <c r="C1022" s="530" t="s">
        <v>12</v>
      </c>
      <c r="D1022" s="530" t="s">
        <v>12</v>
      </c>
      <c r="E1022" s="529" t="s">
        <v>12</v>
      </c>
      <c r="F1022" s="530" t="s">
        <v>12</v>
      </c>
      <c r="G1022" s="530" t="s">
        <v>12</v>
      </c>
      <c r="H1022" s="464">
        <v>0</v>
      </c>
      <c r="I1022" s="465"/>
      <c r="J1022" s="466"/>
      <c r="L1022" s="63" t="s">
        <v>12</v>
      </c>
      <c r="M1022" s="64"/>
      <c r="N1022" s="11"/>
      <c r="O1022" s="12"/>
      <c r="P1022" s="13"/>
      <c r="Q1022" s="14"/>
      <c r="R1022" s="15"/>
      <c r="S1022" s="15"/>
      <c r="T1022" s="15"/>
    </row>
    <row r="1023" spans="1:20" s="62" customFormat="1" ht="24.75" customHeight="1">
      <c r="A1023" s="387" t="s">
        <v>12</v>
      </c>
      <c r="B1023" s="529"/>
      <c r="C1023" s="530" t="s">
        <v>12</v>
      </c>
      <c r="D1023" s="530" t="s">
        <v>12</v>
      </c>
      <c r="E1023" s="529" t="s">
        <v>12</v>
      </c>
      <c r="F1023" s="530" t="s">
        <v>12</v>
      </c>
      <c r="G1023" s="530" t="s">
        <v>12</v>
      </c>
      <c r="H1023" s="464">
        <v>0</v>
      </c>
      <c r="I1023" s="465"/>
      <c r="J1023" s="466"/>
      <c r="L1023" s="63">
        <f>H1023*I1023</f>
        <v>0</v>
      </c>
      <c r="M1023" s="64">
        <f>H1023*J1023</f>
        <v>0</v>
      </c>
      <c r="N1023" s="11"/>
      <c r="O1023" s="12"/>
      <c r="P1023" s="13"/>
      <c r="Q1023" s="14"/>
      <c r="R1023" s="15"/>
      <c r="S1023" s="15"/>
      <c r="T1023" s="15"/>
    </row>
    <row r="1024" spans="1:20" s="62" customFormat="1" ht="24.75" customHeight="1" thickBot="1">
      <c r="A1024" s="387"/>
      <c r="B1024" s="531"/>
      <c r="C1024" s="532" t="s">
        <v>12</v>
      </c>
      <c r="D1024" s="532" t="s">
        <v>12</v>
      </c>
      <c r="E1024" s="531" t="s">
        <v>12</v>
      </c>
      <c r="F1024" s="532" t="s">
        <v>12</v>
      </c>
      <c r="G1024" s="532" t="s">
        <v>12</v>
      </c>
      <c r="H1024" s="468">
        <v>0</v>
      </c>
      <c r="I1024" s="469"/>
      <c r="J1024" s="470"/>
      <c r="L1024" s="63" t="s">
        <v>12</v>
      </c>
      <c r="M1024" s="64"/>
      <c r="N1024" s="11"/>
      <c r="O1024" s="12"/>
      <c r="P1024" s="13"/>
      <c r="Q1024" s="14"/>
      <c r="R1024" s="15"/>
      <c r="S1024" s="15"/>
      <c r="T1024" s="15"/>
    </row>
    <row r="1025" spans="1:20" s="62" customFormat="1" ht="24.75" customHeight="1">
      <c r="A1025" s="308" t="s">
        <v>246</v>
      </c>
      <c r="B1025" s="533"/>
      <c r="C1025" s="534" t="s">
        <v>12</v>
      </c>
      <c r="D1025" s="534" t="s">
        <v>12</v>
      </c>
      <c r="E1025" s="533" t="s">
        <v>12</v>
      </c>
      <c r="F1025" s="534" t="s">
        <v>12</v>
      </c>
      <c r="G1025" s="534" t="s">
        <v>12</v>
      </c>
      <c r="H1025" s="472">
        <v>0</v>
      </c>
      <c r="I1025" s="473"/>
      <c r="J1025" s="474"/>
      <c r="L1025" s="63">
        <f>H1025*I1025</f>
        <v>0</v>
      </c>
      <c r="M1025" s="64">
        <f>H1025*J1025</f>
        <v>0</v>
      </c>
      <c r="N1025" s="11"/>
      <c r="O1025" s="12"/>
      <c r="P1025" s="13"/>
      <c r="Q1025" s="14"/>
      <c r="R1025" s="15"/>
      <c r="S1025" s="15"/>
      <c r="T1025" s="15"/>
    </row>
    <row r="1026" spans="1:20" s="62" customFormat="1" ht="24.75" customHeight="1">
      <c r="A1026" s="387" t="s">
        <v>12</v>
      </c>
      <c r="B1026" s="529"/>
      <c r="C1026" s="530" t="s">
        <v>12</v>
      </c>
      <c r="D1026" s="530" t="s">
        <v>12</v>
      </c>
      <c r="E1026" s="529" t="s">
        <v>12</v>
      </c>
      <c r="F1026" s="530" t="s">
        <v>12</v>
      </c>
      <c r="G1026" s="530" t="s">
        <v>12</v>
      </c>
      <c r="H1026" s="464">
        <v>0</v>
      </c>
      <c r="I1026" s="465"/>
      <c r="J1026" s="466"/>
      <c r="L1026" s="63" t="s">
        <v>12</v>
      </c>
      <c r="M1026" s="64"/>
      <c r="N1026" s="11"/>
      <c r="O1026" s="12"/>
      <c r="P1026" s="13"/>
      <c r="Q1026" s="14"/>
      <c r="R1026" s="15"/>
      <c r="S1026" s="15"/>
      <c r="T1026" s="15"/>
    </row>
    <row r="1027" spans="1:20" s="62" customFormat="1" ht="24.75" customHeight="1">
      <c r="A1027" s="387"/>
      <c r="B1027" s="529"/>
      <c r="C1027" s="530" t="s">
        <v>12</v>
      </c>
      <c r="D1027" s="530" t="s">
        <v>12</v>
      </c>
      <c r="E1027" s="529" t="s">
        <v>12</v>
      </c>
      <c r="F1027" s="530" t="s">
        <v>12</v>
      </c>
      <c r="G1027" s="530" t="s">
        <v>12</v>
      </c>
      <c r="H1027" s="464">
        <v>0</v>
      </c>
      <c r="I1027" s="465"/>
      <c r="J1027" s="466"/>
      <c r="L1027" s="63">
        <f>H1027*I1027</f>
        <v>0</v>
      </c>
      <c r="M1027" s="64">
        <f>H1027*J1027</f>
        <v>0</v>
      </c>
      <c r="N1027" s="11"/>
      <c r="O1027" s="12"/>
      <c r="P1027" s="13"/>
      <c r="Q1027" s="14"/>
      <c r="R1027" s="15"/>
      <c r="S1027" s="15"/>
      <c r="T1027" s="15"/>
    </row>
    <row r="1028" spans="1:20" s="62" customFormat="1" ht="24.75" customHeight="1" thickBot="1">
      <c r="A1028" s="387"/>
      <c r="B1028" s="531"/>
      <c r="C1028" s="532"/>
      <c r="D1028" s="532"/>
      <c r="E1028" s="531"/>
      <c r="F1028" s="532"/>
      <c r="G1028" s="532"/>
      <c r="H1028" s="468">
        <v>0</v>
      </c>
      <c r="I1028" s="469"/>
      <c r="J1028" s="470"/>
      <c r="L1028" s="63"/>
      <c r="M1028" s="64"/>
      <c r="N1028" s="11"/>
      <c r="O1028" s="12"/>
      <c r="P1028" s="13"/>
      <c r="Q1028" s="14"/>
      <c r="R1028" s="15"/>
      <c r="S1028" s="15"/>
      <c r="T1028" s="15"/>
    </row>
    <row r="1029" spans="1:20" s="62" customFormat="1" ht="24.75" customHeight="1">
      <c r="A1029" s="308" t="s">
        <v>247</v>
      </c>
      <c r="B1029" s="533"/>
      <c r="C1029" s="534"/>
      <c r="D1029" s="534"/>
      <c r="E1029" s="533"/>
      <c r="F1029" s="534"/>
      <c r="G1029" s="534"/>
      <c r="H1029" s="472">
        <v>0</v>
      </c>
      <c r="I1029" s="473"/>
      <c r="J1029" s="474"/>
      <c r="L1029" s="63"/>
      <c r="M1029" s="64"/>
      <c r="N1029" s="11"/>
      <c r="O1029" s="12"/>
      <c r="P1029" s="13"/>
      <c r="Q1029" s="14"/>
      <c r="R1029" s="15"/>
      <c r="S1029" s="15"/>
      <c r="T1029" s="15"/>
    </row>
    <row r="1030" spans="1:20" s="62" customFormat="1" ht="24.75" customHeight="1">
      <c r="A1030" s="387" t="s">
        <v>12</v>
      </c>
      <c r="B1030" s="529"/>
      <c r="C1030" s="530"/>
      <c r="D1030" s="530"/>
      <c r="E1030" s="529"/>
      <c r="F1030" s="530"/>
      <c r="G1030" s="530"/>
      <c r="H1030" s="464">
        <v>0</v>
      </c>
      <c r="I1030" s="465"/>
      <c r="J1030" s="466"/>
      <c r="L1030" s="63"/>
      <c r="M1030" s="64"/>
      <c r="N1030" s="11"/>
      <c r="O1030" s="12"/>
      <c r="P1030" s="13"/>
      <c r="Q1030" s="14"/>
      <c r="R1030" s="15"/>
      <c r="S1030" s="15"/>
      <c r="T1030" s="15"/>
    </row>
    <row r="1031" spans="1:20" s="62" customFormat="1" ht="24.75" customHeight="1">
      <c r="A1031" s="387"/>
      <c r="B1031" s="529"/>
      <c r="C1031" s="530"/>
      <c r="D1031" s="530"/>
      <c r="E1031" s="529"/>
      <c r="F1031" s="530"/>
      <c r="G1031" s="530"/>
      <c r="H1031" s="464">
        <v>0</v>
      </c>
      <c r="I1031" s="465"/>
      <c r="J1031" s="466"/>
      <c r="L1031" s="63"/>
      <c r="M1031" s="64"/>
      <c r="N1031" s="11"/>
      <c r="O1031" s="12"/>
      <c r="P1031" s="13"/>
      <c r="Q1031" s="14"/>
      <c r="R1031" s="15"/>
      <c r="S1031" s="15"/>
      <c r="T1031" s="15"/>
    </row>
    <row r="1032" spans="1:20" s="62" customFormat="1" ht="24.75" customHeight="1">
      <c r="A1032" s="387" t="s">
        <v>12</v>
      </c>
      <c r="B1032" s="529"/>
      <c r="C1032" s="530" t="s">
        <v>12</v>
      </c>
      <c r="D1032" s="530" t="s">
        <v>12</v>
      </c>
      <c r="E1032" s="529" t="s">
        <v>12</v>
      </c>
      <c r="F1032" s="530" t="s">
        <v>12</v>
      </c>
      <c r="G1032" s="530" t="s">
        <v>12</v>
      </c>
      <c r="H1032" s="464">
        <v>0</v>
      </c>
      <c r="I1032" s="465"/>
      <c r="J1032" s="466"/>
      <c r="L1032" s="63" t="s">
        <v>12</v>
      </c>
      <c r="M1032" s="64"/>
      <c r="N1032" s="11"/>
      <c r="O1032" s="12"/>
      <c r="P1032" s="13"/>
      <c r="Q1032" s="14"/>
      <c r="R1032" s="15"/>
      <c r="S1032" s="15"/>
      <c r="T1032" s="15"/>
    </row>
    <row r="1033" spans="1:20" s="62" customFormat="1" ht="24.75" customHeight="1" thickBot="1">
      <c r="A1033" s="398"/>
      <c r="B1033" s="552"/>
      <c r="C1033" s="553" t="s">
        <v>12</v>
      </c>
      <c r="D1033" s="553" t="s">
        <v>12</v>
      </c>
      <c r="E1033" s="552" t="s">
        <v>12</v>
      </c>
      <c r="F1033" s="553" t="s">
        <v>12</v>
      </c>
      <c r="G1033" s="554" t="s">
        <v>12</v>
      </c>
      <c r="H1033" s="492">
        <v>0</v>
      </c>
      <c r="I1033" s="477"/>
      <c r="J1033" s="478"/>
      <c r="L1033" s="63" t="s">
        <v>12</v>
      </c>
      <c r="M1033" s="64"/>
      <c r="N1033" s="11"/>
      <c r="O1033" s="12"/>
      <c r="P1033" s="13"/>
      <c r="Q1033" s="14"/>
      <c r="R1033" s="15"/>
      <c r="S1033" s="15"/>
      <c r="T1033" s="15"/>
    </row>
    <row r="1034" spans="1:20" s="62" customFormat="1" ht="24.75" customHeight="1" thickBot="1" thickTop="1">
      <c r="A1034" s="479"/>
      <c r="B1034" s="555"/>
      <c r="C1034" s="555"/>
      <c r="D1034" s="555"/>
      <c r="E1034" s="555"/>
      <c r="F1034" s="555"/>
      <c r="G1034" s="556" t="s">
        <v>24</v>
      </c>
      <c r="H1034" s="481">
        <f>SUM(H1005:H1033)</f>
        <v>0</v>
      </c>
      <c r="I1034" s="450"/>
      <c r="J1034" s="557"/>
      <c r="L1034" s="63"/>
      <c r="M1034" s="64"/>
      <c r="N1034" s="11"/>
      <c r="O1034" s="12"/>
      <c r="P1034" s="13"/>
      <c r="Q1034" s="14"/>
      <c r="R1034" s="15"/>
      <c r="S1034" s="15"/>
      <c r="T1034" s="15"/>
    </row>
    <row r="1035" spans="1:20" s="62" customFormat="1" ht="14.25" thickBot="1" thickTop="1">
      <c r="A1035" s="291"/>
      <c r="B1035" s="558"/>
      <c r="C1035" s="558"/>
      <c r="D1035" s="558"/>
      <c r="E1035" s="558"/>
      <c r="F1035" s="558"/>
      <c r="G1035" s="559"/>
      <c r="H1035" s="8"/>
      <c r="I1035" s="292"/>
      <c r="J1035" s="292"/>
      <c r="L1035" s="63"/>
      <c r="M1035" s="64"/>
      <c r="N1035" s="11"/>
      <c r="O1035" s="12"/>
      <c r="P1035" s="13"/>
      <c r="Q1035" s="14"/>
      <c r="R1035" s="15"/>
      <c r="S1035" s="15"/>
      <c r="T1035" s="15"/>
    </row>
    <row r="1036" spans="1:20" s="62" customFormat="1" ht="24.75" customHeight="1" thickTop="1">
      <c r="A1036" s="212" t="s">
        <v>1</v>
      </c>
      <c r="B1036" s="560"/>
      <c r="C1036" s="561"/>
      <c r="D1036" s="562" t="s">
        <v>248</v>
      </c>
      <c r="E1036" s="560"/>
      <c r="F1036" s="560"/>
      <c r="G1036" s="560"/>
      <c r="H1036" s="60"/>
      <c r="I1036" s="6"/>
      <c r="J1036" s="61" t="s">
        <v>249</v>
      </c>
      <c r="L1036" s="63"/>
      <c r="M1036" s="64"/>
      <c r="N1036" s="11"/>
      <c r="O1036" s="12"/>
      <c r="P1036" s="13"/>
      <c r="Q1036" s="14"/>
      <c r="R1036" s="15"/>
      <c r="S1036" s="15"/>
      <c r="T1036" s="15"/>
    </row>
    <row r="1037" spans="1:20" s="62" customFormat="1" ht="24.75" customHeight="1" thickBot="1">
      <c r="A1037" s="216" t="s">
        <v>12</v>
      </c>
      <c r="B1037" s="26" t="s">
        <v>175</v>
      </c>
      <c r="C1037" s="563" t="s">
        <v>12</v>
      </c>
      <c r="D1037" s="564"/>
      <c r="E1037" s="565" t="s">
        <v>16</v>
      </c>
      <c r="F1037" s="566" t="s">
        <v>12</v>
      </c>
      <c r="G1037" s="567"/>
      <c r="H1037" s="484" t="s">
        <v>8</v>
      </c>
      <c r="I1037" s="102"/>
      <c r="J1037" s="113"/>
      <c r="L1037" s="63"/>
      <c r="M1037" s="64"/>
      <c r="N1037" s="11"/>
      <c r="O1037" s="12"/>
      <c r="P1037" s="13"/>
      <c r="Q1037" s="14"/>
      <c r="R1037" s="15"/>
      <c r="S1037" s="15"/>
      <c r="T1037" s="15"/>
    </row>
    <row r="1038" spans="1:20" s="62" customFormat="1" ht="24.75" customHeight="1" thickTop="1">
      <c r="A1038" s="296" t="s">
        <v>250</v>
      </c>
      <c r="B1038" s="539" t="s">
        <v>12</v>
      </c>
      <c r="C1038" s="568"/>
      <c r="D1038" s="459" t="s">
        <v>12</v>
      </c>
      <c r="E1038" s="569"/>
      <c r="F1038" s="569"/>
      <c r="G1038" s="570"/>
      <c r="H1038" s="486">
        <v>0</v>
      </c>
      <c r="I1038" s="571"/>
      <c r="J1038" s="572"/>
      <c r="L1038" s="63">
        <f>H1038*I1038</f>
        <v>0</v>
      </c>
      <c r="M1038" s="64">
        <f>H1038*J1038</f>
        <v>0</v>
      </c>
      <c r="N1038" s="11"/>
      <c r="O1038" s="12"/>
      <c r="P1038" s="13"/>
      <c r="Q1038" s="14"/>
      <c r="R1038" s="15"/>
      <c r="S1038" s="15"/>
      <c r="T1038" s="15"/>
    </row>
    <row r="1039" spans="1:20" s="62" customFormat="1" ht="25.5" customHeight="1">
      <c r="A1039" s="387"/>
      <c r="B1039" s="573" t="s">
        <v>12</v>
      </c>
      <c r="C1039" s="500"/>
      <c r="D1039" s="573" t="s">
        <v>12</v>
      </c>
      <c r="E1039" s="574"/>
      <c r="F1039" s="574"/>
      <c r="G1039" s="575"/>
      <c r="H1039" s="464">
        <v>0</v>
      </c>
      <c r="I1039" s="576"/>
      <c r="J1039" s="577"/>
      <c r="L1039" s="63" t="s">
        <v>12</v>
      </c>
      <c r="M1039" s="64"/>
      <c r="N1039" s="11"/>
      <c r="O1039" s="12"/>
      <c r="P1039" s="13"/>
      <c r="Q1039" s="14"/>
      <c r="R1039" s="15"/>
      <c r="S1039" s="15"/>
      <c r="T1039" s="15"/>
    </row>
    <row r="1040" spans="1:20" s="62" customFormat="1" ht="24.75" customHeight="1">
      <c r="A1040" s="387" t="s">
        <v>12</v>
      </c>
      <c r="B1040" s="573" t="s">
        <v>12</v>
      </c>
      <c r="C1040" s="500" t="s">
        <v>12</v>
      </c>
      <c r="D1040" s="573" t="s">
        <v>12</v>
      </c>
      <c r="E1040" s="574" t="s">
        <v>41</v>
      </c>
      <c r="F1040" s="574" t="s">
        <v>12</v>
      </c>
      <c r="G1040" s="575" t="s">
        <v>12</v>
      </c>
      <c r="H1040" s="464">
        <v>0</v>
      </c>
      <c r="I1040" s="576"/>
      <c r="J1040" s="577"/>
      <c r="L1040" s="63">
        <f>H1040*I1040</f>
        <v>0</v>
      </c>
      <c r="M1040" s="64">
        <f>H1040*J1040</f>
        <v>0</v>
      </c>
      <c r="N1040" s="11"/>
      <c r="O1040" s="12"/>
      <c r="P1040" s="13"/>
      <c r="Q1040" s="14"/>
      <c r="R1040" s="15"/>
      <c r="S1040" s="15"/>
      <c r="T1040" s="15"/>
    </row>
    <row r="1041" spans="1:20" s="62" customFormat="1" ht="24.75" customHeight="1" thickBot="1">
      <c r="A1041" s="387"/>
      <c r="B1041" s="578"/>
      <c r="C1041" s="502" t="s">
        <v>12</v>
      </c>
      <c r="D1041" s="578" t="s">
        <v>12</v>
      </c>
      <c r="E1041" s="579" t="s">
        <v>12</v>
      </c>
      <c r="F1041" s="579" t="s">
        <v>12</v>
      </c>
      <c r="G1041" s="580" t="s">
        <v>12</v>
      </c>
      <c r="H1041" s="468">
        <v>0</v>
      </c>
      <c r="I1041" s="581"/>
      <c r="J1041" s="582"/>
      <c r="L1041" s="63" t="s">
        <v>12</v>
      </c>
      <c r="M1041" s="64"/>
      <c r="N1041" s="11"/>
      <c r="O1041" s="12"/>
      <c r="P1041" s="13"/>
      <c r="Q1041" s="14"/>
      <c r="R1041" s="15"/>
      <c r="S1041" s="15"/>
      <c r="T1041" s="15"/>
    </row>
    <row r="1042" spans="1:20" s="62" customFormat="1" ht="24.75" customHeight="1">
      <c r="A1042" s="308" t="s">
        <v>251</v>
      </c>
      <c r="B1042" s="583"/>
      <c r="C1042" s="505"/>
      <c r="D1042" s="583"/>
      <c r="E1042" s="584"/>
      <c r="F1042" s="584"/>
      <c r="G1042" s="585"/>
      <c r="H1042" s="472"/>
      <c r="I1042" s="586"/>
      <c r="J1042" s="587"/>
      <c r="L1042" s="63">
        <f>H1042*I1042</f>
        <v>0</v>
      </c>
      <c r="M1042" s="64">
        <f>H1042*J1042</f>
        <v>0</v>
      </c>
      <c r="N1042" s="11"/>
      <c r="O1042" s="12"/>
      <c r="P1042" s="13"/>
      <c r="Q1042" s="14"/>
      <c r="R1042" s="15"/>
      <c r="S1042" s="15"/>
      <c r="T1042" s="15"/>
    </row>
    <row r="1043" spans="1:20" s="62" customFormat="1" ht="24.75" customHeight="1">
      <c r="A1043" s="387" t="s">
        <v>12</v>
      </c>
      <c r="B1043" s="573"/>
      <c r="C1043" s="500"/>
      <c r="D1043" s="573"/>
      <c r="E1043" s="574"/>
      <c r="F1043" s="574"/>
      <c r="G1043" s="575"/>
      <c r="H1043" s="464">
        <f>+G1043*F1043</f>
        <v>0</v>
      </c>
      <c r="I1043" s="576"/>
      <c r="J1043" s="577"/>
      <c r="L1043" s="63" t="s">
        <v>12</v>
      </c>
      <c r="M1043" s="64"/>
      <c r="N1043" s="11"/>
      <c r="O1043" s="12"/>
      <c r="P1043" s="13"/>
      <c r="Q1043" s="14"/>
      <c r="R1043" s="15"/>
      <c r="S1043" s="15"/>
      <c r="T1043" s="15"/>
    </row>
    <row r="1044" spans="1:20" s="62" customFormat="1" ht="24.75" customHeight="1">
      <c r="A1044" s="387" t="s">
        <v>12</v>
      </c>
      <c r="B1044" s="573"/>
      <c r="C1044" s="500" t="s">
        <v>12</v>
      </c>
      <c r="D1044" s="573" t="s">
        <v>12</v>
      </c>
      <c r="E1044" s="574" t="s">
        <v>12</v>
      </c>
      <c r="F1044" s="574" t="s">
        <v>12</v>
      </c>
      <c r="G1044" s="575" t="s">
        <v>12</v>
      </c>
      <c r="H1044" s="464">
        <v>0</v>
      </c>
      <c r="I1044" s="576"/>
      <c r="J1044" s="577"/>
      <c r="L1044" s="63">
        <f>H1044*I1044</f>
        <v>0</v>
      </c>
      <c r="M1044" s="64">
        <f>H1044*J1044</f>
        <v>0</v>
      </c>
      <c r="N1044" s="11"/>
      <c r="O1044" s="12"/>
      <c r="P1044" s="13"/>
      <c r="Q1044" s="14"/>
      <c r="R1044" s="15"/>
      <c r="S1044" s="15"/>
      <c r="T1044" s="15"/>
    </row>
    <row r="1045" spans="1:20" s="62" customFormat="1" ht="24.75" customHeight="1">
      <c r="A1045" s="387"/>
      <c r="B1045" s="573"/>
      <c r="C1045" s="500" t="s">
        <v>12</v>
      </c>
      <c r="D1045" s="573" t="s">
        <v>12</v>
      </c>
      <c r="E1045" s="574" t="s">
        <v>12</v>
      </c>
      <c r="F1045" s="574" t="s">
        <v>12</v>
      </c>
      <c r="G1045" s="575" t="s">
        <v>12</v>
      </c>
      <c r="H1045" s="464">
        <v>0</v>
      </c>
      <c r="I1045" s="576"/>
      <c r="J1045" s="577"/>
      <c r="L1045" s="63" t="s">
        <v>12</v>
      </c>
      <c r="M1045" s="64"/>
      <c r="N1045" s="11"/>
      <c r="O1045" s="12"/>
      <c r="P1045" s="13"/>
      <c r="Q1045" s="14"/>
      <c r="R1045" s="15"/>
      <c r="S1045" s="15"/>
      <c r="T1045" s="15"/>
    </row>
    <row r="1046" spans="1:20" s="62" customFormat="1" ht="24.75" customHeight="1">
      <c r="A1046" s="387" t="s">
        <v>12</v>
      </c>
      <c r="B1046" s="573"/>
      <c r="C1046" s="500" t="s">
        <v>12</v>
      </c>
      <c r="D1046" s="573" t="s">
        <v>12</v>
      </c>
      <c r="E1046" s="574" t="s">
        <v>12</v>
      </c>
      <c r="F1046" s="574" t="s">
        <v>12</v>
      </c>
      <c r="G1046" s="575" t="s">
        <v>12</v>
      </c>
      <c r="H1046" s="464">
        <v>0</v>
      </c>
      <c r="I1046" s="576"/>
      <c r="J1046" s="577"/>
      <c r="L1046" s="63">
        <f>H1046*I1046</f>
        <v>0</v>
      </c>
      <c r="M1046" s="64">
        <f>H1046*J1046</f>
        <v>0</v>
      </c>
      <c r="N1046" s="11"/>
      <c r="O1046" s="12"/>
      <c r="P1046" s="13"/>
      <c r="Q1046" s="14"/>
      <c r="R1046" s="15"/>
      <c r="S1046" s="15"/>
      <c r="T1046" s="15"/>
    </row>
    <row r="1047" spans="1:20" s="62" customFormat="1" ht="24.75" customHeight="1">
      <c r="A1047" s="387"/>
      <c r="B1047" s="573"/>
      <c r="C1047" s="500" t="s">
        <v>12</v>
      </c>
      <c r="D1047" s="573" t="s">
        <v>12</v>
      </c>
      <c r="E1047" s="574" t="s">
        <v>12</v>
      </c>
      <c r="F1047" s="574" t="s">
        <v>12</v>
      </c>
      <c r="G1047" s="575" t="s">
        <v>12</v>
      </c>
      <c r="H1047" s="464">
        <v>0</v>
      </c>
      <c r="I1047" s="576"/>
      <c r="J1047" s="577"/>
      <c r="L1047" s="63" t="s">
        <v>12</v>
      </c>
      <c r="M1047" s="64"/>
      <c r="N1047" s="11"/>
      <c r="O1047" s="12"/>
      <c r="P1047" s="13"/>
      <c r="Q1047" s="14"/>
      <c r="R1047" s="15"/>
      <c r="S1047" s="15"/>
      <c r="T1047" s="15"/>
    </row>
    <row r="1048" spans="1:20" s="62" customFormat="1" ht="24.75" customHeight="1">
      <c r="A1048" s="387" t="s">
        <v>12</v>
      </c>
      <c r="B1048" s="573"/>
      <c r="C1048" s="500" t="s">
        <v>12</v>
      </c>
      <c r="D1048" s="573" t="s">
        <v>12</v>
      </c>
      <c r="E1048" s="574" t="s">
        <v>12</v>
      </c>
      <c r="F1048" s="574" t="s">
        <v>12</v>
      </c>
      <c r="G1048" s="575" t="s">
        <v>12</v>
      </c>
      <c r="H1048" s="464">
        <v>0</v>
      </c>
      <c r="I1048" s="576"/>
      <c r="J1048" s="577"/>
      <c r="L1048" s="63">
        <f>H1048*I1048</f>
        <v>0</v>
      </c>
      <c r="M1048" s="64">
        <f>H1048*J1048</f>
        <v>0</v>
      </c>
      <c r="N1048" s="11"/>
      <c r="O1048" s="12"/>
      <c r="P1048" s="13"/>
      <c r="Q1048" s="14"/>
      <c r="R1048" s="15"/>
      <c r="S1048" s="15"/>
      <c r="T1048" s="15"/>
    </row>
    <row r="1049" spans="1:20" s="62" customFormat="1" ht="24.75" customHeight="1">
      <c r="A1049" s="387" t="s">
        <v>12</v>
      </c>
      <c r="B1049" s="573"/>
      <c r="C1049" s="500" t="s">
        <v>12</v>
      </c>
      <c r="D1049" s="573" t="s">
        <v>12</v>
      </c>
      <c r="E1049" s="574" t="s">
        <v>12</v>
      </c>
      <c r="F1049" s="574" t="s">
        <v>12</v>
      </c>
      <c r="G1049" s="575" t="s">
        <v>12</v>
      </c>
      <c r="H1049" s="464">
        <v>0</v>
      </c>
      <c r="I1049" s="576"/>
      <c r="J1049" s="577"/>
      <c r="L1049" s="63" t="s">
        <v>12</v>
      </c>
      <c r="M1049" s="64"/>
      <c r="N1049" s="11"/>
      <c r="O1049" s="12"/>
      <c r="P1049" s="13"/>
      <c r="Q1049" s="14"/>
      <c r="R1049" s="15"/>
      <c r="S1049" s="15"/>
      <c r="T1049" s="15"/>
    </row>
    <row r="1050" spans="1:20" s="62" customFormat="1" ht="24.75" customHeight="1">
      <c r="A1050" s="387" t="s">
        <v>12</v>
      </c>
      <c r="B1050" s="573"/>
      <c r="C1050" s="500" t="s">
        <v>12</v>
      </c>
      <c r="D1050" s="573" t="s">
        <v>12</v>
      </c>
      <c r="E1050" s="574" t="s">
        <v>12</v>
      </c>
      <c r="F1050" s="574" t="s">
        <v>12</v>
      </c>
      <c r="G1050" s="575" t="s">
        <v>12</v>
      </c>
      <c r="H1050" s="464">
        <v>0</v>
      </c>
      <c r="I1050" s="576"/>
      <c r="J1050" s="577"/>
      <c r="L1050" s="63">
        <f>H1050*I1050</f>
        <v>0</v>
      </c>
      <c r="M1050" s="64">
        <f>H1050*J1050</f>
        <v>0</v>
      </c>
      <c r="N1050" s="11"/>
      <c r="O1050" s="12"/>
      <c r="P1050" s="13"/>
      <c r="Q1050" s="14"/>
      <c r="R1050" s="15"/>
      <c r="S1050" s="15"/>
      <c r="T1050" s="15"/>
    </row>
    <row r="1051" spans="1:20" s="62" customFormat="1" ht="24.75" customHeight="1" thickBot="1">
      <c r="A1051" s="387" t="s">
        <v>12</v>
      </c>
      <c r="B1051" s="578"/>
      <c r="C1051" s="502" t="s">
        <v>12</v>
      </c>
      <c r="D1051" s="578" t="s">
        <v>12</v>
      </c>
      <c r="E1051" s="579" t="s">
        <v>12</v>
      </c>
      <c r="F1051" s="579" t="s">
        <v>12</v>
      </c>
      <c r="G1051" s="580" t="s">
        <v>12</v>
      </c>
      <c r="H1051" s="468">
        <v>0</v>
      </c>
      <c r="I1051" s="581"/>
      <c r="J1051" s="582"/>
      <c r="L1051" s="63" t="s">
        <v>12</v>
      </c>
      <c r="M1051" s="64"/>
      <c r="N1051" s="11"/>
      <c r="O1051" s="12"/>
      <c r="P1051" s="13"/>
      <c r="Q1051" s="14"/>
      <c r="R1051" s="15"/>
      <c r="S1051" s="15"/>
      <c r="T1051" s="15"/>
    </row>
    <row r="1052" spans="1:20" s="62" customFormat="1" ht="24.75" customHeight="1">
      <c r="A1052" s="308" t="s">
        <v>252</v>
      </c>
      <c r="B1052" s="583"/>
      <c r="C1052" s="505" t="s">
        <v>12</v>
      </c>
      <c r="D1052" s="583" t="s">
        <v>12</v>
      </c>
      <c r="E1052" s="584" t="s">
        <v>12</v>
      </c>
      <c r="F1052" s="584" t="s">
        <v>12</v>
      </c>
      <c r="G1052" s="585" t="s">
        <v>12</v>
      </c>
      <c r="H1052" s="472"/>
      <c r="I1052" s="586"/>
      <c r="J1052" s="587"/>
      <c r="L1052" s="63">
        <f>H1052*I1052</f>
        <v>0</v>
      </c>
      <c r="M1052" s="64">
        <f>H1052*J1052</f>
        <v>0</v>
      </c>
      <c r="N1052" s="11"/>
      <c r="O1052" s="12"/>
      <c r="P1052" s="13"/>
      <c r="Q1052" s="14"/>
      <c r="R1052" s="15"/>
      <c r="S1052" s="15"/>
      <c r="T1052" s="15"/>
    </row>
    <row r="1053" spans="1:20" s="62" customFormat="1" ht="24.75" customHeight="1">
      <c r="A1053" s="387" t="s">
        <v>12</v>
      </c>
      <c r="B1053" s="573"/>
      <c r="C1053" s="500" t="s">
        <v>12</v>
      </c>
      <c r="D1053" s="573" t="s">
        <v>12</v>
      </c>
      <c r="E1053" s="574" t="s">
        <v>12</v>
      </c>
      <c r="F1053" s="574" t="s">
        <v>12</v>
      </c>
      <c r="G1053" s="575" t="s">
        <v>12</v>
      </c>
      <c r="H1053" s="464">
        <v>0</v>
      </c>
      <c r="I1053" s="576"/>
      <c r="J1053" s="577"/>
      <c r="L1053" s="63" t="s">
        <v>12</v>
      </c>
      <c r="M1053" s="64"/>
      <c r="N1053" s="11"/>
      <c r="O1053" s="12"/>
      <c r="P1053" s="13"/>
      <c r="Q1053" s="14"/>
      <c r="R1053" s="15"/>
      <c r="S1053" s="15"/>
      <c r="T1053" s="15"/>
    </row>
    <row r="1054" spans="1:20" s="62" customFormat="1" ht="24.75" customHeight="1">
      <c r="A1054" s="387" t="s">
        <v>12</v>
      </c>
      <c r="B1054" s="573"/>
      <c r="C1054" s="500" t="s">
        <v>12</v>
      </c>
      <c r="D1054" s="573" t="s">
        <v>12</v>
      </c>
      <c r="E1054" s="574" t="s">
        <v>12</v>
      </c>
      <c r="F1054" s="574" t="s">
        <v>12</v>
      </c>
      <c r="G1054" s="575" t="s">
        <v>12</v>
      </c>
      <c r="H1054" s="464">
        <v>0</v>
      </c>
      <c r="I1054" s="576"/>
      <c r="J1054" s="577"/>
      <c r="L1054" s="63">
        <f>H1054*I1054</f>
        <v>0</v>
      </c>
      <c r="M1054" s="64">
        <f>H1054*J1054</f>
        <v>0</v>
      </c>
      <c r="N1054" s="11"/>
      <c r="O1054" s="12"/>
      <c r="P1054" s="13"/>
      <c r="Q1054" s="14"/>
      <c r="R1054" s="15"/>
      <c r="S1054" s="15"/>
      <c r="T1054" s="15"/>
    </row>
    <row r="1055" spans="1:20" s="62" customFormat="1" ht="24.75" customHeight="1">
      <c r="A1055" s="387"/>
      <c r="B1055" s="573"/>
      <c r="C1055" s="500" t="s">
        <v>12</v>
      </c>
      <c r="D1055" s="573" t="s">
        <v>12</v>
      </c>
      <c r="E1055" s="574" t="s">
        <v>12</v>
      </c>
      <c r="F1055" s="574" t="s">
        <v>12</v>
      </c>
      <c r="G1055" s="575" t="s">
        <v>12</v>
      </c>
      <c r="H1055" s="464">
        <v>0</v>
      </c>
      <c r="I1055" s="576"/>
      <c r="J1055" s="577"/>
      <c r="L1055" s="63" t="s">
        <v>12</v>
      </c>
      <c r="M1055" s="64"/>
      <c r="N1055" s="11"/>
      <c r="O1055" s="12"/>
      <c r="P1055" s="13"/>
      <c r="Q1055" s="14"/>
      <c r="R1055" s="15"/>
      <c r="S1055" s="15"/>
      <c r="T1055" s="15"/>
    </row>
    <row r="1056" spans="1:20" s="62" customFormat="1" ht="24.75" customHeight="1">
      <c r="A1056" s="387" t="s">
        <v>12</v>
      </c>
      <c r="B1056" s="573"/>
      <c r="C1056" s="500" t="s">
        <v>12</v>
      </c>
      <c r="D1056" s="573" t="s">
        <v>12</v>
      </c>
      <c r="E1056" s="574" t="s">
        <v>12</v>
      </c>
      <c r="F1056" s="574" t="s">
        <v>12</v>
      </c>
      <c r="G1056" s="575" t="s">
        <v>12</v>
      </c>
      <c r="H1056" s="464">
        <v>0</v>
      </c>
      <c r="I1056" s="576"/>
      <c r="J1056" s="577"/>
      <c r="L1056" s="63">
        <f>H1056*I1056</f>
        <v>0</v>
      </c>
      <c r="M1056" s="64">
        <f>H1056*J1056</f>
        <v>0</v>
      </c>
      <c r="N1056" s="11"/>
      <c r="O1056" s="12"/>
      <c r="P1056" s="13"/>
      <c r="Q1056" s="14"/>
      <c r="R1056" s="15"/>
      <c r="S1056" s="15"/>
      <c r="T1056" s="15"/>
    </row>
    <row r="1057" spans="1:20" s="62" customFormat="1" ht="24.75" customHeight="1">
      <c r="A1057" s="387"/>
      <c r="B1057" s="573"/>
      <c r="C1057" s="500" t="s">
        <v>12</v>
      </c>
      <c r="D1057" s="573" t="s">
        <v>12</v>
      </c>
      <c r="E1057" s="574" t="s">
        <v>12</v>
      </c>
      <c r="F1057" s="574" t="s">
        <v>12</v>
      </c>
      <c r="G1057" s="575" t="s">
        <v>12</v>
      </c>
      <c r="H1057" s="464">
        <v>0</v>
      </c>
      <c r="I1057" s="576"/>
      <c r="J1057" s="577"/>
      <c r="L1057" s="63" t="s">
        <v>12</v>
      </c>
      <c r="M1057" s="64"/>
      <c r="N1057" s="11"/>
      <c r="O1057" s="12"/>
      <c r="P1057" s="13"/>
      <c r="Q1057" s="14"/>
      <c r="R1057" s="15"/>
      <c r="S1057" s="15"/>
      <c r="T1057" s="15"/>
    </row>
    <row r="1058" spans="1:20" s="62" customFormat="1" ht="24.75" customHeight="1">
      <c r="A1058" s="387" t="s">
        <v>12</v>
      </c>
      <c r="B1058" s="573"/>
      <c r="C1058" s="500" t="s">
        <v>12</v>
      </c>
      <c r="D1058" s="573" t="s">
        <v>12</v>
      </c>
      <c r="E1058" s="574" t="s">
        <v>12</v>
      </c>
      <c r="F1058" s="574" t="s">
        <v>12</v>
      </c>
      <c r="G1058" s="575" t="s">
        <v>12</v>
      </c>
      <c r="H1058" s="464">
        <v>0</v>
      </c>
      <c r="I1058" s="576"/>
      <c r="J1058" s="577"/>
      <c r="L1058" s="63">
        <f>H1058*I1058</f>
        <v>0</v>
      </c>
      <c r="M1058" s="64">
        <f>H1058*J1058</f>
        <v>0</v>
      </c>
      <c r="N1058" s="11"/>
      <c r="O1058" s="12"/>
      <c r="P1058" s="13"/>
      <c r="Q1058" s="14"/>
      <c r="R1058" s="15"/>
      <c r="S1058" s="15"/>
      <c r="T1058" s="15"/>
    </row>
    <row r="1059" spans="1:20" s="62" customFormat="1" ht="24.75" customHeight="1">
      <c r="A1059" s="387" t="s">
        <v>12</v>
      </c>
      <c r="B1059" s="573"/>
      <c r="C1059" s="500" t="s">
        <v>12</v>
      </c>
      <c r="D1059" s="573" t="s">
        <v>12</v>
      </c>
      <c r="E1059" s="574" t="s">
        <v>12</v>
      </c>
      <c r="F1059" s="574" t="s">
        <v>12</v>
      </c>
      <c r="G1059" s="575" t="s">
        <v>12</v>
      </c>
      <c r="H1059" s="464">
        <v>0</v>
      </c>
      <c r="I1059" s="576"/>
      <c r="J1059" s="577"/>
      <c r="L1059" s="63" t="s">
        <v>12</v>
      </c>
      <c r="M1059" s="64"/>
      <c r="N1059" s="11"/>
      <c r="O1059" s="12"/>
      <c r="P1059" s="13"/>
      <c r="Q1059" s="14"/>
      <c r="R1059" s="15"/>
      <c r="S1059" s="15"/>
      <c r="T1059" s="15"/>
    </row>
    <row r="1060" spans="1:20" s="62" customFormat="1" ht="24.75" customHeight="1">
      <c r="A1060" s="387"/>
      <c r="B1060" s="573"/>
      <c r="C1060" s="500" t="s">
        <v>12</v>
      </c>
      <c r="D1060" s="573" t="s">
        <v>12</v>
      </c>
      <c r="E1060" s="574" t="s">
        <v>12</v>
      </c>
      <c r="F1060" s="574" t="s">
        <v>12</v>
      </c>
      <c r="G1060" s="575" t="s">
        <v>12</v>
      </c>
      <c r="H1060" s="464">
        <v>0</v>
      </c>
      <c r="I1060" s="576"/>
      <c r="J1060" s="577"/>
      <c r="L1060" s="63">
        <f>H1060*I1060</f>
        <v>0</v>
      </c>
      <c r="M1060" s="64">
        <f>H1060*J1060</f>
        <v>0</v>
      </c>
      <c r="N1060" s="11"/>
      <c r="O1060" s="12"/>
      <c r="P1060" s="13"/>
      <c r="Q1060" s="14"/>
      <c r="R1060" s="15"/>
      <c r="S1060" s="15"/>
      <c r="T1060" s="15"/>
    </row>
    <row r="1061" spans="1:20" s="62" customFormat="1" ht="24.75" customHeight="1" thickBot="1">
      <c r="A1061" s="387"/>
      <c r="B1061" s="578"/>
      <c r="C1061" s="502"/>
      <c r="D1061" s="578" t="s">
        <v>12</v>
      </c>
      <c r="E1061" s="579"/>
      <c r="F1061" s="579"/>
      <c r="G1061" s="580" t="s">
        <v>12</v>
      </c>
      <c r="H1061" s="468">
        <v>0</v>
      </c>
      <c r="I1061" s="581"/>
      <c r="J1061" s="582"/>
      <c r="L1061" s="63"/>
      <c r="M1061" s="64"/>
      <c r="N1061" s="11"/>
      <c r="O1061" s="12"/>
      <c r="P1061" s="13"/>
      <c r="Q1061" s="14"/>
      <c r="R1061" s="15"/>
      <c r="S1061" s="15"/>
      <c r="T1061" s="15"/>
    </row>
    <row r="1062" spans="1:20" s="62" customFormat="1" ht="24.75" customHeight="1">
      <c r="A1062" s="308" t="s">
        <v>74</v>
      </c>
      <c r="B1062" s="583"/>
      <c r="C1062" s="505"/>
      <c r="D1062" s="583"/>
      <c r="E1062" s="584"/>
      <c r="F1062" s="584"/>
      <c r="G1062" s="585"/>
      <c r="H1062" s="472">
        <v>0</v>
      </c>
      <c r="I1062" s="586"/>
      <c r="J1062" s="587"/>
      <c r="L1062" s="63"/>
      <c r="M1062" s="64"/>
      <c r="N1062" s="11"/>
      <c r="O1062" s="12"/>
      <c r="P1062" s="13"/>
      <c r="Q1062" s="14"/>
      <c r="R1062" s="15"/>
      <c r="S1062" s="15"/>
      <c r="T1062" s="15"/>
    </row>
    <row r="1063" spans="1:20" s="62" customFormat="1" ht="24.75" customHeight="1">
      <c r="A1063" s="387" t="s">
        <v>12</v>
      </c>
      <c r="B1063" s="573"/>
      <c r="C1063" s="500"/>
      <c r="D1063" s="573"/>
      <c r="E1063" s="574"/>
      <c r="F1063" s="574"/>
      <c r="G1063" s="575" t="s">
        <v>12</v>
      </c>
      <c r="H1063" s="464">
        <v>0</v>
      </c>
      <c r="I1063" s="576"/>
      <c r="J1063" s="577"/>
      <c r="L1063" s="63"/>
      <c r="M1063" s="64"/>
      <c r="N1063" s="11"/>
      <c r="O1063" s="12"/>
      <c r="P1063" s="13"/>
      <c r="Q1063" s="14"/>
      <c r="R1063" s="15"/>
      <c r="S1063" s="15"/>
      <c r="T1063" s="15"/>
    </row>
    <row r="1064" spans="1:20" s="62" customFormat="1" ht="24.75" customHeight="1">
      <c r="A1064" s="387"/>
      <c r="B1064" s="573"/>
      <c r="C1064" s="500"/>
      <c r="D1064" s="573"/>
      <c r="E1064" s="574"/>
      <c r="F1064" s="574"/>
      <c r="G1064" s="575" t="s">
        <v>12</v>
      </c>
      <c r="H1064" s="464">
        <v>0</v>
      </c>
      <c r="I1064" s="576"/>
      <c r="J1064" s="577"/>
      <c r="L1064" s="63"/>
      <c r="M1064" s="64"/>
      <c r="N1064" s="11"/>
      <c r="O1064" s="12"/>
      <c r="P1064" s="13"/>
      <c r="Q1064" s="14"/>
      <c r="R1064" s="15"/>
      <c r="S1064" s="15"/>
      <c r="T1064" s="15"/>
    </row>
    <row r="1065" spans="1:20" s="62" customFormat="1" ht="24.75" customHeight="1">
      <c r="A1065" s="387" t="s">
        <v>12</v>
      </c>
      <c r="B1065" s="573"/>
      <c r="C1065" s="500" t="s">
        <v>12</v>
      </c>
      <c r="D1065" s="573" t="s">
        <v>12</v>
      </c>
      <c r="E1065" s="574" t="s">
        <v>12</v>
      </c>
      <c r="F1065" s="574" t="s">
        <v>12</v>
      </c>
      <c r="G1065" s="575" t="s">
        <v>12</v>
      </c>
      <c r="H1065" s="464">
        <v>0</v>
      </c>
      <c r="I1065" s="576"/>
      <c r="J1065" s="577"/>
      <c r="L1065" s="63" t="s">
        <v>12</v>
      </c>
      <c r="M1065" s="64"/>
      <c r="N1065" s="11"/>
      <c r="O1065" s="12"/>
      <c r="P1065" s="13"/>
      <c r="Q1065" s="14"/>
      <c r="R1065" s="15"/>
      <c r="S1065" s="15"/>
      <c r="T1065" s="15"/>
    </row>
    <row r="1066" spans="1:20" s="62" customFormat="1" ht="24.75" customHeight="1" thickBot="1">
      <c r="A1066" s="398"/>
      <c r="B1066" s="588"/>
      <c r="C1066" s="554" t="s">
        <v>12</v>
      </c>
      <c r="D1066" s="588" t="s">
        <v>12</v>
      </c>
      <c r="E1066" s="589" t="s">
        <v>12</v>
      </c>
      <c r="F1066" s="589" t="s">
        <v>12</v>
      </c>
      <c r="G1066" s="590" t="s">
        <v>12</v>
      </c>
      <c r="H1066" s="492">
        <v>0</v>
      </c>
      <c r="I1066" s="476"/>
      <c r="J1066" s="591"/>
      <c r="L1066" s="63" t="s">
        <v>12</v>
      </c>
      <c r="M1066" s="64"/>
      <c r="N1066" s="11"/>
      <c r="O1066" s="12"/>
      <c r="P1066" s="13"/>
      <c r="Q1066" s="14"/>
      <c r="R1066" s="15"/>
      <c r="S1066" s="15"/>
      <c r="T1066" s="15"/>
    </row>
    <row r="1067" spans="1:20" s="62" customFormat="1" ht="24.75" customHeight="1" thickBot="1" thickTop="1">
      <c r="A1067" s="479"/>
      <c r="B1067" s="181"/>
      <c r="C1067" s="181"/>
      <c r="D1067" s="181"/>
      <c r="E1067" s="181"/>
      <c r="F1067" s="181"/>
      <c r="G1067" s="480" t="s">
        <v>24</v>
      </c>
      <c r="H1067" s="481">
        <f>SUM(H1038:H1066)</f>
        <v>0</v>
      </c>
      <c r="I1067" s="592"/>
      <c r="J1067" s="593"/>
      <c r="L1067" s="63"/>
      <c r="M1067" s="64"/>
      <c r="N1067" s="11"/>
      <c r="O1067" s="12"/>
      <c r="P1067" s="13"/>
      <c r="Q1067" s="14"/>
      <c r="R1067" s="15"/>
      <c r="S1067" s="15"/>
      <c r="T1067" s="15"/>
    </row>
    <row r="1068" ht="14.25" thickBot="1" thickTop="1"/>
    <row r="1069" spans="1:20" s="62" customFormat="1" ht="24.75" customHeight="1" thickTop="1">
      <c r="A1069" s="212" t="s">
        <v>1</v>
      </c>
      <c r="B1069" s="60"/>
      <c r="C1069" s="4"/>
      <c r="D1069" s="213" t="s">
        <v>253</v>
      </c>
      <c r="E1069" s="60"/>
      <c r="F1069" s="60"/>
      <c r="G1069" s="60"/>
      <c r="H1069" s="60"/>
      <c r="I1069" s="6"/>
      <c r="J1069" s="61" t="s">
        <v>254</v>
      </c>
      <c r="L1069" s="63"/>
      <c r="M1069" s="64"/>
      <c r="N1069" s="11"/>
      <c r="O1069" s="12"/>
      <c r="P1069" s="13"/>
      <c r="Q1069" s="14"/>
      <c r="R1069" s="15"/>
      <c r="S1069" s="15"/>
      <c r="T1069" s="15"/>
    </row>
    <row r="1070" spans="1:20" s="62" customFormat="1" ht="24.75" customHeight="1" thickBot="1">
      <c r="A1070" s="216" t="s">
        <v>12</v>
      </c>
      <c r="B1070" s="551" t="s">
        <v>30</v>
      </c>
      <c r="C1070" s="549" t="s">
        <v>12</v>
      </c>
      <c r="D1070" s="594"/>
      <c r="E1070" s="253" t="s">
        <v>16</v>
      </c>
      <c r="F1070" s="117" t="s">
        <v>12</v>
      </c>
      <c r="G1070" s="483" t="s">
        <v>12</v>
      </c>
      <c r="H1070" s="484" t="s">
        <v>8</v>
      </c>
      <c r="I1070" s="102"/>
      <c r="J1070" s="113"/>
      <c r="L1070" s="63"/>
      <c r="M1070" s="64"/>
      <c r="N1070" s="11"/>
      <c r="O1070" s="12"/>
      <c r="P1070" s="13"/>
      <c r="Q1070" s="14"/>
      <c r="R1070" s="15"/>
      <c r="S1070" s="15"/>
      <c r="T1070" s="15"/>
    </row>
    <row r="1071" spans="1:20" s="62" customFormat="1" ht="24.75" customHeight="1" thickTop="1">
      <c r="A1071" s="296" t="s">
        <v>255</v>
      </c>
      <c r="B1071" s="595" t="s">
        <v>256</v>
      </c>
      <c r="C1071" s="596"/>
      <c r="D1071" s="597"/>
      <c r="E1071" s="598"/>
      <c r="F1071" s="598"/>
      <c r="G1071" s="599"/>
      <c r="H1071" s="486"/>
      <c r="I1071" s="571"/>
      <c r="J1071" s="572"/>
      <c r="L1071" s="63">
        <f>H1071*I1071</f>
        <v>0</v>
      </c>
      <c r="M1071" s="64">
        <f>H1071*J1071</f>
        <v>0</v>
      </c>
      <c r="N1071" s="11"/>
      <c r="O1071" s="12"/>
      <c r="P1071" s="13"/>
      <c r="Q1071" s="14"/>
      <c r="R1071" s="15"/>
      <c r="S1071" s="15"/>
      <c r="T1071" s="15"/>
    </row>
    <row r="1072" spans="1:20" s="62" customFormat="1" ht="24.75" customHeight="1">
      <c r="A1072" s="387"/>
      <c r="B1072" s="600" t="s">
        <v>257</v>
      </c>
      <c r="C1072" s="601" t="s">
        <v>12</v>
      </c>
      <c r="D1072" s="573" t="s">
        <v>12</v>
      </c>
      <c r="E1072" s="574" t="s">
        <v>12</v>
      </c>
      <c r="F1072" s="574"/>
      <c r="G1072" s="575"/>
      <c r="H1072" s="464">
        <f>+G1072*F1072</f>
        <v>0</v>
      </c>
      <c r="I1072" s="576"/>
      <c r="J1072" s="577"/>
      <c r="L1072" s="63" t="s">
        <v>12</v>
      </c>
      <c r="M1072" s="64"/>
      <c r="N1072" s="11"/>
      <c r="O1072" s="12"/>
      <c r="P1072" s="13"/>
      <c r="Q1072" s="14"/>
      <c r="R1072" s="15"/>
      <c r="S1072" s="15"/>
      <c r="T1072" s="15"/>
    </row>
    <row r="1073" spans="1:20" s="62" customFormat="1" ht="24.75" customHeight="1">
      <c r="A1073" s="387" t="s">
        <v>12</v>
      </c>
      <c r="B1073" s="516" t="s">
        <v>12</v>
      </c>
      <c r="C1073" s="601" t="s">
        <v>12</v>
      </c>
      <c r="D1073" s="573" t="s">
        <v>12</v>
      </c>
      <c r="E1073" s="574" t="s">
        <v>258</v>
      </c>
      <c r="F1073" s="574" t="s">
        <v>12</v>
      </c>
      <c r="G1073" s="575" t="s">
        <v>12</v>
      </c>
      <c r="H1073" s="464">
        <v>0</v>
      </c>
      <c r="I1073" s="576"/>
      <c r="J1073" s="577"/>
      <c r="L1073" s="63">
        <f>H1073*I1073</f>
        <v>0</v>
      </c>
      <c r="M1073" s="64">
        <f>H1073*J1073</f>
        <v>0</v>
      </c>
      <c r="N1073" s="11"/>
      <c r="O1073" s="12"/>
      <c r="P1073" s="13"/>
      <c r="Q1073" s="14"/>
      <c r="R1073" s="15"/>
      <c r="S1073" s="15"/>
      <c r="T1073" s="15"/>
    </row>
    <row r="1074" spans="1:20" s="62" customFormat="1" ht="24.75" customHeight="1" thickBot="1">
      <c r="A1074" s="387"/>
      <c r="B1074" s="400"/>
      <c r="C1074" s="602" t="s">
        <v>12</v>
      </c>
      <c r="D1074" s="578" t="s">
        <v>12</v>
      </c>
      <c r="E1074" s="579" t="s">
        <v>12</v>
      </c>
      <c r="F1074" s="579" t="s">
        <v>12</v>
      </c>
      <c r="G1074" s="580" t="s">
        <v>12</v>
      </c>
      <c r="H1074" s="468">
        <v>0</v>
      </c>
      <c r="I1074" s="581"/>
      <c r="J1074" s="582"/>
      <c r="L1074" s="63" t="s">
        <v>12</v>
      </c>
      <c r="M1074" s="64"/>
      <c r="N1074" s="11"/>
      <c r="O1074" s="12"/>
      <c r="P1074" s="13"/>
      <c r="Q1074" s="14"/>
      <c r="R1074" s="15"/>
      <c r="S1074" s="15"/>
      <c r="T1074" s="15"/>
    </row>
    <row r="1075" spans="1:20" s="62" customFormat="1" ht="24.75" customHeight="1">
      <c r="A1075" s="308" t="s">
        <v>259</v>
      </c>
      <c r="B1075" s="603" t="s">
        <v>260</v>
      </c>
      <c r="C1075" s="604" t="s">
        <v>41</v>
      </c>
      <c r="D1075" s="583"/>
      <c r="E1075" s="584"/>
      <c r="F1075" s="584"/>
      <c r="G1075" s="585"/>
      <c r="H1075" s="472"/>
      <c r="I1075" s="586"/>
      <c r="J1075" s="587"/>
      <c r="L1075" s="63">
        <f>H1075*I1075</f>
        <v>0</v>
      </c>
      <c r="M1075" s="64">
        <f>H1075*J1075</f>
        <v>0</v>
      </c>
      <c r="N1075" s="11"/>
      <c r="O1075" s="12"/>
      <c r="P1075" s="13"/>
      <c r="Q1075" s="14"/>
      <c r="R1075" s="15"/>
      <c r="S1075" s="15"/>
      <c r="T1075" s="15"/>
    </row>
    <row r="1076" spans="1:20" s="62" customFormat="1" ht="24.75" customHeight="1">
      <c r="A1076" s="387" t="s">
        <v>12</v>
      </c>
      <c r="B1076" s="600" t="s">
        <v>261</v>
      </c>
      <c r="C1076" s="601" t="s">
        <v>12</v>
      </c>
      <c r="D1076" s="573"/>
      <c r="E1076" s="574"/>
      <c r="F1076" s="574"/>
      <c r="G1076" s="575"/>
      <c r="H1076" s="464">
        <f>+F1076*E1076*D1076</f>
        <v>0</v>
      </c>
      <c r="I1076" s="576"/>
      <c r="J1076" s="577"/>
      <c r="L1076" s="63" t="s">
        <v>12</v>
      </c>
      <c r="M1076" s="64"/>
      <c r="N1076" s="11"/>
      <c r="O1076" s="12"/>
      <c r="P1076" s="13"/>
      <c r="Q1076" s="14"/>
      <c r="R1076" s="15"/>
      <c r="S1076" s="15"/>
      <c r="T1076" s="15"/>
    </row>
    <row r="1077" spans="1:20" s="62" customFormat="1" ht="24.75" customHeight="1">
      <c r="A1077" s="387" t="s">
        <v>12</v>
      </c>
      <c r="B1077" s="600"/>
      <c r="C1077" s="601" t="s">
        <v>12</v>
      </c>
      <c r="D1077" s="573" t="s">
        <v>12</v>
      </c>
      <c r="E1077" s="574"/>
      <c r="F1077" s="574"/>
      <c r="G1077" s="575"/>
      <c r="H1077" s="464">
        <v>0</v>
      </c>
      <c r="I1077" s="576"/>
      <c r="J1077" s="577"/>
      <c r="L1077" s="63">
        <f>H1077*I1077</f>
        <v>0</v>
      </c>
      <c r="M1077" s="64">
        <f>H1077*J1077</f>
        <v>0</v>
      </c>
      <c r="N1077" s="11"/>
      <c r="O1077" s="12"/>
      <c r="P1077" s="13"/>
      <c r="Q1077" s="14"/>
      <c r="R1077" s="15"/>
      <c r="S1077" s="15"/>
      <c r="T1077" s="15"/>
    </row>
    <row r="1078" spans="1:20" s="62" customFormat="1" ht="24.75" customHeight="1">
      <c r="A1078" s="387"/>
      <c r="B1078" s="516"/>
      <c r="C1078" s="601" t="s">
        <v>12</v>
      </c>
      <c r="D1078" s="573"/>
      <c r="E1078" s="574"/>
      <c r="F1078" s="574"/>
      <c r="G1078" s="575"/>
      <c r="H1078" s="464">
        <v>0</v>
      </c>
      <c r="I1078" s="576"/>
      <c r="J1078" s="577"/>
      <c r="L1078" s="63" t="s">
        <v>12</v>
      </c>
      <c r="M1078" s="64"/>
      <c r="N1078" s="11"/>
      <c r="O1078" s="12"/>
      <c r="P1078" s="13"/>
      <c r="Q1078" s="14"/>
      <c r="R1078" s="15"/>
      <c r="S1078" s="15"/>
      <c r="T1078" s="15"/>
    </row>
    <row r="1079" spans="1:20" s="62" customFormat="1" ht="24.75" customHeight="1">
      <c r="A1079" s="387"/>
      <c r="B1079" s="516"/>
      <c r="C1079" s="601" t="s">
        <v>12</v>
      </c>
      <c r="D1079" s="573" t="s">
        <v>12</v>
      </c>
      <c r="E1079" s="574"/>
      <c r="F1079" s="574"/>
      <c r="G1079" s="575"/>
      <c r="H1079" s="464">
        <v>0</v>
      </c>
      <c r="I1079" s="576"/>
      <c r="J1079" s="577"/>
      <c r="L1079" s="63"/>
      <c r="M1079" s="64"/>
      <c r="N1079" s="11"/>
      <c r="O1079" s="12"/>
      <c r="P1079" s="13"/>
      <c r="Q1079" s="14"/>
      <c r="R1079" s="15"/>
      <c r="S1079" s="15"/>
      <c r="T1079" s="15"/>
    </row>
    <row r="1080" spans="1:20" s="62" customFormat="1" ht="24.75" customHeight="1">
      <c r="A1080" s="387" t="s">
        <v>12</v>
      </c>
      <c r="B1080" s="516"/>
      <c r="C1080" s="601" t="s">
        <v>12</v>
      </c>
      <c r="D1080" s="573" t="s">
        <v>12</v>
      </c>
      <c r="E1080" s="574" t="s">
        <v>12</v>
      </c>
      <c r="F1080" s="574" t="s">
        <v>12</v>
      </c>
      <c r="G1080" s="575" t="s">
        <v>12</v>
      </c>
      <c r="H1080" s="464">
        <v>0</v>
      </c>
      <c r="I1080" s="576"/>
      <c r="J1080" s="577"/>
      <c r="L1080" s="63">
        <f>H1080*I1080</f>
        <v>0</v>
      </c>
      <c r="M1080" s="64">
        <f>H1080*J1080</f>
        <v>0</v>
      </c>
      <c r="N1080" s="11"/>
      <c r="O1080" s="12"/>
      <c r="P1080" s="13"/>
      <c r="Q1080" s="14"/>
      <c r="R1080" s="15"/>
      <c r="S1080" s="15"/>
      <c r="T1080" s="15"/>
    </row>
    <row r="1081" spans="1:20" s="62" customFormat="1" ht="24.75" customHeight="1" thickBot="1">
      <c r="A1081" s="387" t="s">
        <v>12</v>
      </c>
      <c r="B1081" s="516"/>
      <c r="C1081" s="601" t="s">
        <v>12</v>
      </c>
      <c r="D1081" s="578" t="s">
        <v>12</v>
      </c>
      <c r="E1081" s="579" t="s">
        <v>12</v>
      </c>
      <c r="F1081" s="579" t="s">
        <v>12</v>
      </c>
      <c r="G1081" s="580" t="s">
        <v>12</v>
      </c>
      <c r="H1081" s="468">
        <v>0</v>
      </c>
      <c r="I1081" s="581"/>
      <c r="J1081" s="582"/>
      <c r="L1081" s="63" t="s">
        <v>12</v>
      </c>
      <c r="M1081" s="64"/>
      <c r="N1081" s="11"/>
      <c r="O1081" s="12"/>
      <c r="P1081" s="13"/>
      <c r="Q1081" s="14"/>
      <c r="R1081" s="15"/>
      <c r="S1081" s="15"/>
      <c r="T1081" s="15"/>
    </row>
    <row r="1082" spans="1:20" s="62" customFormat="1" ht="24.75" customHeight="1">
      <c r="A1082" s="308" t="s">
        <v>262</v>
      </c>
      <c r="B1082" s="309"/>
      <c r="C1082" s="604" t="s">
        <v>12</v>
      </c>
      <c r="D1082" s="583" t="s">
        <v>12</v>
      </c>
      <c r="E1082" s="584" t="s">
        <v>12</v>
      </c>
      <c r="F1082" s="584" t="s">
        <v>12</v>
      </c>
      <c r="G1082" s="585" t="s">
        <v>12</v>
      </c>
      <c r="H1082" s="472">
        <v>0</v>
      </c>
      <c r="I1082" s="586"/>
      <c r="J1082" s="587"/>
      <c r="L1082" s="63">
        <f>H1082*I1082</f>
        <v>0</v>
      </c>
      <c r="M1082" s="64">
        <f>H1082*J1082</f>
        <v>0</v>
      </c>
      <c r="N1082" s="11"/>
      <c r="O1082" s="12"/>
      <c r="P1082" s="13"/>
      <c r="Q1082" s="14"/>
      <c r="R1082" s="15"/>
      <c r="S1082" s="15"/>
      <c r="T1082" s="15"/>
    </row>
    <row r="1083" spans="1:20" s="62" customFormat="1" ht="24.75" customHeight="1">
      <c r="A1083" s="387" t="s">
        <v>12</v>
      </c>
      <c r="B1083" s="408"/>
      <c r="C1083" s="519" t="s">
        <v>12</v>
      </c>
      <c r="D1083" s="573" t="s">
        <v>12</v>
      </c>
      <c r="E1083" s="574" t="s">
        <v>12</v>
      </c>
      <c r="F1083" s="574" t="s">
        <v>12</v>
      </c>
      <c r="G1083" s="575" t="s">
        <v>12</v>
      </c>
      <c r="H1083" s="464">
        <v>0</v>
      </c>
      <c r="I1083" s="576"/>
      <c r="J1083" s="577"/>
      <c r="L1083" s="63" t="s">
        <v>12</v>
      </c>
      <c r="M1083" s="64"/>
      <c r="N1083" s="11"/>
      <c r="O1083" s="12"/>
      <c r="P1083" s="13"/>
      <c r="Q1083" s="14"/>
      <c r="R1083" s="15"/>
      <c r="S1083" s="15"/>
      <c r="T1083" s="15"/>
    </row>
    <row r="1084" spans="1:20" s="62" customFormat="1" ht="24.75" customHeight="1">
      <c r="A1084" s="387"/>
      <c r="B1084" s="408"/>
      <c r="C1084" s="519" t="s">
        <v>12</v>
      </c>
      <c r="D1084" s="573" t="s">
        <v>12</v>
      </c>
      <c r="E1084" s="574" t="s">
        <v>12</v>
      </c>
      <c r="F1084" s="574" t="s">
        <v>12</v>
      </c>
      <c r="G1084" s="575" t="s">
        <v>12</v>
      </c>
      <c r="H1084" s="464">
        <v>0</v>
      </c>
      <c r="I1084" s="576"/>
      <c r="J1084" s="577"/>
      <c r="L1084" s="63">
        <f>H1084*I1084</f>
        <v>0</v>
      </c>
      <c r="M1084" s="64">
        <f>H1084*J1084</f>
        <v>0</v>
      </c>
      <c r="N1084" s="11"/>
      <c r="O1084" s="12"/>
      <c r="P1084" s="13"/>
      <c r="Q1084" s="14"/>
      <c r="R1084" s="15"/>
      <c r="S1084" s="15"/>
      <c r="T1084" s="15"/>
    </row>
    <row r="1085" spans="1:20" s="62" customFormat="1" ht="24.75" customHeight="1" thickBot="1">
      <c r="A1085" s="387"/>
      <c r="B1085" s="408"/>
      <c r="C1085" s="519"/>
      <c r="D1085" s="578" t="s">
        <v>12</v>
      </c>
      <c r="E1085" s="579" t="s">
        <v>12</v>
      </c>
      <c r="F1085" s="579" t="s">
        <v>12</v>
      </c>
      <c r="G1085" s="580" t="s">
        <v>12</v>
      </c>
      <c r="H1085" s="468">
        <v>0</v>
      </c>
      <c r="I1085" s="581"/>
      <c r="J1085" s="582"/>
      <c r="L1085" s="63"/>
      <c r="M1085" s="64"/>
      <c r="N1085" s="11"/>
      <c r="O1085" s="12"/>
      <c r="P1085" s="13"/>
      <c r="Q1085" s="14"/>
      <c r="R1085" s="15"/>
      <c r="S1085" s="15"/>
      <c r="T1085" s="15"/>
    </row>
    <row r="1086" spans="1:20" s="62" customFormat="1" ht="24.75" customHeight="1">
      <c r="A1086" s="605" t="s">
        <v>263</v>
      </c>
      <c r="B1086" s="309"/>
      <c r="C1086" s="604"/>
      <c r="D1086" s="583" t="s">
        <v>12</v>
      </c>
      <c r="E1086" s="584"/>
      <c r="F1086" s="584" t="s">
        <v>12</v>
      </c>
      <c r="G1086" s="585" t="s">
        <v>12</v>
      </c>
      <c r="H1086" s="472">
        <v>0</v>
      </c>
      <c r="I1086" s="586"/>
      <c r="J1086" s="587"/>
      <c r="L1086" s="63"/>
      <c r="M1086" s="64"/>
      <c r="N1086" s="11"/>
      <c r="O1086" s="12"/>
      <c r="P1086" s="13"/>
      <c r="Q1086" s="14"/>
      <c r="R1086" s="15"/>
      <c r="S1086" s="15"/>
      <c r="T1086" s="15"/>
    </row>
    <row r="1087" spans="1:20" s="62" customFormat="1" ht="24.75" customHeight="1">
      <c r="A1087" s="387"/>
      <c r="B1087" s="408"/>
      <c r="C1087" s="519"/>
      <c r="D1087" s="573" t="s">
        <v>12</v>
      </c>
      <c r="E1087" s="574" t="s">
        <v>12</v>
      </c>
      <c r="F1087" s="574" t="s">
        <v>12</v>
      </c>
      <c r="G1087" s="575" t="s">
        <v>12</v>
      </c>
      <c r="H1087" s="464">
        <v>0</v>
      </c>
      <c r="I1087" s="576"/>
      <c r="J1087" s="577"/>
      <c r="L1087" s="63"/>
      <c r="M1087" s="64"/>
      <c r="N1087" s="11"/>
      <c r="O1087" s="12"/>
      <c r="P1087" s="13"/>
      <c r="Q1087" s="14"/>
      <c r="R1087" s="15"/>
      <c r="S1087" s="15"/>
      <c r="T1087" s="15"/>
    </row>
    <row r="1088" spans="1:20" s="62" customFormat="1" ht="24.75" customHeight="1">
      <c r="A1088" s="387"/>
      <c r="B1088" s="408"/>
      <c r="C1088" s="519" t="s">
        <v>12</v>
      </c>
      <c r="D1088" s="573" t="s">
        <v>12</v>
      </c>
      <c r="E1088" s="574" t="s">
        <v>12</v>
      </c>
      <c r="F1088" s="574" t="s">
        <v>12</v>
      </c>
      <c r="G1088" s="575" t="s">
        <v>12</v>
      </c>
      <c r="H1088" s="464">
        <v>0</v>
      </c>
      <c r="I1088" s="576"/>
      <c r="J1088" s="577"/>
      <c r="L1088" s="63"/>
      <c r="M1088" s="64"/>
      <c r="N1088" s="11"/>
      <c r="O1088" s="12"/>
      <c r="P1088" s="13"/>
      <c r="Q1088" s="14"/>
      <c r="R1088" s="15"/>
      <c r="S1088" s="15"/>
      <c r="T1088" s="15"/>
    </row>
    <row r="1089" spans="1:20" s="62" customFormat="1" ht="24.75" customHeight="1">
      <c r="A1089" s="387"/>
      <c r="B1089" s="408"/>
      <c r="C1089" s="519" t="s">
        <v>12</v>
      </c>
      <c r="D1089" s="573" t="s">
        <v>12</v>
      </c>
      <c r="E1089" s="574" t="s">
        <v>12</v>
      </c>
      <c r="F1089" s="574" t="s">
        <v>12</v>
      </c>
      <c r="G1089" s="575" t="s">
        <v>12</v>
      </c>
      <c r="H1089" s="464">
        <v>0</v>
      </c>
      <c r="I1089" s="576"/>
      <c r="J1089" s="577"/>
      <c r="L1089" s="63"/>
      <c r="M1089" s="64"/>
      <c r="N1089" s="11"/>
      <c r="O1089" s="12"/>
      <c r="P1089" s="13"/>
      <c r="Q1089" s="14"/>
      <c r="R1089" s="15"/>
      <c r="S1089" s="15"/>
      <c r="T1089" s="15"/>
    </row>
    <row r="1090" spans="1:20" s="62" customFormat="1" ht="24.75" customHeight="1">
      <c r="A1090" s="387" t="s">
        <v>12</v>
      </c>
      <c r="B1090" s="408"/>
      <c r="C1090" s="519" t="s">
        <v>12</v>
      </c>
      <c r="D1090" s="573" t="s">
        <v>12</v>
      </c>
      <c r="E1090" s="574" t="s">
        <v>12</v>
      </c>
      <c r="F1090" s="574" t="s">
        <v>12</v>
      </c>
      <c r="G1090" s="575" t="s">
        <v>12</v>
      </c>
      <c r="H1090" s="464">
        <v>0</v>
      </c>
      <c r="I1090" s="576"/>
      <c r="J1090" s="577"/>
      <c r="L1090" s="63"/>
      <c r="M1090" s="64"/>
      <c r="N1090" s="11"/>
      <c r="O1090" s="12"/>
      <c r="P1090" s="13"/>
      <c r="Q1090" s="14"/>
      <c r="R1090" s="15"/>
      <c r="S1090" s="15"/>
      <c r="T1090" s="15"/>
    </row>
    <row r="1091" spans="1:20" s="62" customFormat="1" ht="24.75" customHeight="1">
      <c r="A1091" s="387"/>
      <c r="B1091" s="408"/>
      <c r="C1091" s="519" t="s">
        <v>12</v>
      </c>
      <c r="D1091" s="573" t="s">
        <v>12</v>
      </c>
      <c r="E1091" s="574"/>
      <c r="F1091" s="574" t="s">
        <v>12</v>
      </c>
      <c r="G1091" s="575" t="s">
        <v>12</v>
      </c>
      <c r="H1091" s="464">
        <v>0</v>
      </c>
      <c r="I1091" s="576"/>
      <c r="J1091" s="577"/>
      <c r="L1091" s="63"/>
      <c r="M1091" s="64"/>
      <c r="N1091" s="11"/>
      <c r="O1091" s="12"/>
      <c r="P1091" s="13"/>
      <c r="Q1091" s="14"/>
      <c r="R1091" s="15"/>
      <c r="S1091" s="15"/>
      <c r="T1091" s="15"/>
    </row>
    <row r="1092" spans="1:20" s="62" customFormat="1" ht="24.75" customHeight="1">
      <c r="A1092" s="387" t="s">
        <v>12</v>
      </c>
      <c r="B1092" s="408"/>
      <c r="C1092" s="519" t="s">
        <v>12</v>
      </c>
      <c r="D1092" s="573" t="s">
        <v>12</v>
      </c>
      <c r="E1092" s="574" t="s">
        <v>12</v>
      </c>
      <c r="F1092" s="574" t="s">
        <v>12</v>
      </c>
      <c r="G1092" s="575" t="s">
        <v>12</v>
      </c>
      <c r="H1092" s="464">
        <v>0</v>
      </c>
      <c r="I1092" s="576"/>
      <c r="J1092" s="577"/>
      <c r="L1092" s="63" t="s">
        <v>12</v>
      </c>
      <c r="M1092" s="64"/>
      <c r="N1092" s="11"/>
      <c r="O1092" s="12"/>
      <c r="P1092" s="13"/>
      <c r="Q1092" s="14"/>
      <c r="R1092" s="15"/>
      <c r="S1092" s="15"/>
      <c r="T1092" s="15"/>
    </row>
    <row r="1093" spans="1:20" s="62" customFormat="1" ht="24.75" customHeight="1" thickBot="1">
      <c r="A1093" s="398"/>
      <c r="B1093" s="281"/>
      <c r="C1093" s="606" t="s">
        <v>12</v>
      </c>
      <c r="D1093" s="588" t="s">
        <v>12</v>
      </c>
      <c r="E1093" s="589" t="s">
        <v>12</v>
      </c>
      <c r="F1093" s="589" t="s">
        <v>12</v>
      </c>
      <c r="G1093" s="590" t="s">
        <v>12</v>
      </c>
      <c r="H1093" s="492">
        <v>0</v>
      </c>
      <c r="I1093" s="476"/>
      <c r="J1093" s="591"/>
      <c r="L1093" s="63" t="s">
        <v>12</v>
      </c>
      <c r="M1093" s="64"/>
      <c r="N1093" s="11"/>
      <c r="O1093" s="12"/>
      <c r="P1093" s="13"/>
      <c r="Q1093" s="14"/>
      <c r="R1093" s="15"/>
      <c r="S1093" s="15"/>
      <c r="T1093" s="15"/>
    </row>
    <row r="1094" spans="1:20" s="62" customFormat="1" ht="24.75" customHeight="1" thickBot="1" thickTop="1">
      <c r="A1094" s="287" t="s">
        <v>264</v>
      </c>
      <c r="B1094" s="160"/>
      <c r="C1094" s="160"/>
      <c r="D1094" s="102"/>
      <c r="E1094" s="102"/>
      <c r="F1094" s="102"/>
      <c r="G1094" s="210" t="s">
        <v>265</v>
      </c>
      <c r="H1094" s="481">
        <f>SUM(H1071:H1093)</f>
        <v>0</v>
      </c>
      <c r="I1094" s="592"/>
      <c r="J1094" s="593"/>
      <c r="L1094" s="63"/>
      <c r="M1094" s="64"/>
      <c r="N1094" s="11"/>
      <c r="O1094" s="12"/>
      <c r="P1094" s="13"/>
      <c r="Q1094" s="14"/>
      <c r="R1094" s="15"/>
      <c r="S1094" s="15"/>
      <c r="T1094" s="15"/>
    </row>
    <row r="1095" spans="1:25" ht="13.5" thickTop="1">
      <c r="A1095" s="607"/>
      <c r="J1095" s="608"/>
      <c r="U1095" s="62"/>
      <c r="V1095" s="62"/>
      <c r="W1095" s="62"/>
      <c r="X1095" s="62"/>
      <c r="Y1095" s="62"/>
    </row>
    <row r="1096" spans="1:25" ht="12.75">
      <c r="A1096" s="607"/>
      <c r="J1096" s="608"/>
      <c r="U1096" s="62"/>
      <c r="V1096" s="62"/>
      <c r="W1096" s="62"/>
      <c r="X1096" s="62"/>
      <c r="Y1096" s="62"/>
    </row>
    <row r="1097" spans="1:25" ht="12.75">
      <c r="A1097" s="607"/>
      <c r="J1097" s="608"/>
      <c r="U1097" s="62"/>
      <c r="V1097" s="62"/>
      <c r="W1097" s="62"/>
      <c r="X1097" s="62"/>
      <c r="Y1097" s="62"/>
    </row>
    <row r="1098" spans="1:25" ht="12.75">
      <c r="A1098" s="607"/>
      <c r="J1098" s="608"/>
      <c r="U1098" s="62"/>
      <c r="V1098" s="62"/>
      <c r="W1098" s="62"/>
      <c r="X1098" s="62"/>
      <c r="Y1098" s="62"/>
    </row>
    <row r="1099" spans="1:25" ht="12.75">
      <c r="A1099" s="607"/>
      <c r="J1099" s="608"/>
      <c r="U1099" s="62"/>
      <c r="V1099" s="62"/>
      <c r="W1099" s="62"/>
      <c r="X1099" s="62"/>
      <c r="Y1099" s="62"/>
    </row>
    <row r="1100" spans="1:25" ht="13.5" thickBot="1">
      <c r="A1100" s="609"/>
      <c r="B1100" s="610"/>
      <c r="C1100" s="610"/>
      <c r="D1100" s="610"/>
      <c r="E1100" s="610"/>
      <c r="F1100" s="610"/>
      <c r="G1100" s="610"/>
      <c r="H1100" s="610"/>
      <c r="I1100" s="611"/>
      <c r="J1100" s="612"/>
      <c r="U1100" s="62"/>
      <c r="V1100" s="62"/>
      <c r="W1100" s="62"/>
      <c r="X1100" s="62"/>
      <c r="Y1100" s="62"/>
    </row>
    <row r="1101" spans="21:25" ht="14.25" thickBot="1" thickTop="1">
      <c r="U1101" s="62"/>
      <c r="V1101" s="62"/>
      <c r="W1101" s="62"/>
      <c r="X1101" s="62"/>
      <c r="Y1101" s="62"/>
    </row>
    <row r="1102" spans="1:20" s="62" customFormat="1" ht="24.75" customHeight="1" thickTop="1">
      <c r="A1102" s="212" t="s">
        <v>1</v>
      </c>
      <c r="B1102" s="60"/>
      <c r="C1102" s="4"/>
      <c r="D1102" s="213" t="s">
        <v>266</v>
      </c>
      <c r="E1102" s="60"/>
      <c r="F1102" s="60"/>
      <c r="G1102" s="60"/>
      <c r="H1102" s="60"/>
      <c r="I1102" s="6"/>
      <c r="J1102" s="61" t="s">
        <v>267</v>
      </c>
      <c r="L1102" s="63"/>
      <c r="M1102" s="64"/>
      <c r="N1102" s="11"/>
      <c r="O1102" s="12"/>
      <c r="P1102" s="13"/>
      <c r="Q1102" s="14"/>
      <c r="R1102" s="15"/>
      <c r="S1102" s="15"/>
      <c r="T1102" s="15"/>
    </row>
    <row r="1103" spans="1:20" s="62" customFormat="1" ht="14.25" customHeight="1">
      <c r="A1103" s="214"/>
      <c r="B1103" s="112"/>
      <c r="C1103" s="493"/>
      <c r="E1103" s="186" t="s">
        <v>32</v>
      </c>
      <c r="F1103" s="186" t="s">
        <v>12</v>
      </c>
      <c r="G1103" s="255" t="s">
        <v>268</v>
      </c>
      <c r="H1103" s="255"/>
      <c r="I1103" s="292" t="s">
        <v>12</v>
      </c>
      <c r="J1103" s="113"/>
      <c r="L1103" s="63"/>
      <c r="M1103" s="64"/>
      <c r="N1103" s="11"/>
      <c r="O1103" s="12"/>
      <c r="P1103" s="13"/>
      <c r="Q1103" s="14"/>
      <c r="R1103" s="15"/>
      <c r="S1103" s="15"/>
      <c r="T1103" s="15"/>
    </row>
    <row r="1104" spans="1:20" s="62" customFormat="1" ht="11.25" customHeight="1">
      <c r="A1104" s="214"/>
      <c r="B1104" s="176" t="s">
        <v>31</v>
      </c>
      <c r="C1104" s="117"/>
      <c r="E1104" s="257" t="s">
        <v>269</v>
      </c>
      <c r="F1104" s="257" t="s">
        <v>270</v>
      </c>
      <c r="G1104" s="257" t="s">
        <v>271</v>
      </c>
      <c r="H1104" s="257" t="s">
        <v>17</v>
      </c>
      <c r="I1104" s="495" t="s">
        <v>12</v>
      </c>
      <c r="J1104" s="496"/>
      <c r="L1104" s="63"/>
      <c r="M1104" s="64"/>
      <c r="N1104" s="11"/>
      <c r="O1104" s="12"/>
      <c r="P1104" s="13"/>
      <c r="Q1104" s="14"/>
      <c r="R1104" s="15"/>
      <c r="S1104" s="15"/>
      <c r="T1104" s="15"/>
    </row>
    <row r="1105" spans="1:20" s="62" customFormat="1" ht="13.5" thickBot="1">
      <c r="A1105" s="216" t="s">
        <v>12</v>
      </c>
      <c r="B1105" s="189" t="s">
        <v>12</v>
      </c>
      <c r="C1105" s="455"/>
      <c r="E1105" s="260" t="s">
        <v>8</v>
      </c>
      <c r="F1105" s="260" t="s">
        <v>12</v>
      </c>
      <c r="G1105" s="260" t="s">
        <v>12</v>
      </c>
      <c r="H1105" s="484" t="s">
        <v>8</v>
      </c>
      <c r="I1105" s="497" t="s">
        <v>12</v>
      </c>
      <c r="J1105" s="113"/>
      <c r="L1105" s="63"/>
      <c r="M1105" s="64"/>
      <c r="N1105" s="11"/>
      <c r="O1105" s="12"/>
      <c r="P1105" s="13"/>
      <c r="Q1105" s="14"/>
      <c r="R1105" s="15"/>
      <c r="S1105" s="15"/>
      <c r="T1105" s="15"/>
    </row>
    <row r="1106" spans="1:20" s="62" customFormat="1" ht="24.75" customHeight="1" thickTop="1">
      <c r="A1106" s="296" t="s">
        <v>272</v>
      </c>
      <c r="B1106" s="539" t="s">
        <v>12</v>
      </c>
      <c r="C1106" s="457"/>
      <c r="D1106" s="458"/>
      <c r="E1106" s="266">
        <v>0</v>
      </c>
      <c r="F1106" s="266">
        <v>0</v>
      </c>
      <c r="G1106" s="267">
        <v>0</v>
      </c>
      <c r="H1106" s="486">
        <f aca="true" t="shared" si="53" ref="H1106:H1131">E1106*F1106*G1106</f>
        <v>0</v>
      </c>
      <c r="I1106" s="571"/>
      <c r="J1106" s="572"/>
      <c r="L1106" s="63">
        <f>H1106*I1106</f>
        <v>0</v>
      </c>
      <c r="M1106" s="64">
        <f>H1106*J1106</f>
        <v>0</v>
      </c>
      <c r="N1106" s="11"/>
      <c r="O1106" s="12"/>
      <c r="P1106" s="13"/>
      <c r="Q1106" s="14"/>
      <c r="R1106" s="15"/>
      <c r="S1106" s="15"/>
      <c r="T1106" s="15"/>
    </row>
    <row r="1107" spans="1:20" s="62" customFormat="1" ht="25.5" customHeight="1" thickBot="1">
      <c r="A1107" s="407"/>
      <c r="B1107" s="531" t="s">
        <v>12</v>
      </c>
      <c r="C1107" s="532"/>
      <c r="D1107" s="502"/>
      <c r="E1107" s="273">
        <v>0</v>
      </c>
      <c r="F1107" s="273">
        <v>0</v>
      </c>
      <c r="G1107" s="274">
        <v>0</v>
      </c>
      <c r="H1107" s="468">
        <f t="shared" si="53"/>
        <v>0</v>
      </c>
      <c r="I1107" s="581"/>
      <c r="J1107" s="582"/>
      <c r="L1107" s="63" t="s">
        <v>12</v>
      </c>
      <c r="M1107" s="64"/>
      <c r="N1107" s="11"/>
      <c r="O1107" s="12"/>
      <c r="P1107" s="13"/>
      <c r="Q1107" s="14"/>
      <c r="R1107" s="15"/>
      <c r="S1107" s="15"/>
      <c r="T1107" s="15"/>
    </row>
    <row r="1108" spans="1:20" s="62" customFormat="1" ht="24.75" customHeight="1">
      <c r="A1108" s="503" t="s">
        <v>273</v>
      </c>
      <c r="B1108" s="529" t="s">
        <v>12</v>
      </c>
      <c r="C1108" s="530" t="s">
        <v>12</v>
      </c>
      <c r="D1108" s="500" t="s">
        <v>12</v>
      </c>
      <c r="E1108" s="390">
        <v>0</v>
      </c>
      <c r="F1108" s="390">
        <v>0</v>
      </c>
      <c r="G1108" s="391">
        <v>0</v>
      </c>
      <c r="H1108" s="472">
        <f t="shared" si="53"/>
        <v>0</v>
      </c>
      <c r="I1108" s="586"/>
      <c r="J1108" s="587"/>
      <c r="L1108" s="63">
        <f>H1108*I1108</f>
        <v>0</v>
      </c>
      <c r="M1108" s="64">
        <f>H1108*J1108</f>
        <v>0</v>
      </c>
      <c r="N1108" s="11"/>
      <c r="O1108" s="12"/>
      <c r="P1108" s="13"/>
      <c r="Q1108" s="14"/>
      <c r="R1108" s="15"/>
      <c r="S1108" s="15"/>
      <c r="T1108" s="15"/>
    </row>
    <row r="1109" spans="1:20" s="62" customFormat="1" ht="24.75" customHeight="1">
      <c r="A1109" s="407"/>
      <c r="B1109" s="529" t="s">
        <v>12</v>
      </c>
      <c r="C1109" s="530"/>
      <c r="D1109" s="500"/>
      <c r="E1109" s="273">
        <v>0</v>
      </c>
      <c r="F1109" s="273">
        <v>0</v>
      </c>
      <c r="G1109" s="274">
        <v>0</v>
      </c>
      <c r="H1109" s="464">
        <f t="shared" si="53"/>
        <v>0</v>
      </c>
      <c r="I1109" s="576"/>
      <c r="J1109" s="577"/>
      <c r="L1109" s="63"/>
      <c r="M1109" s="64"/>
      <c r="N1109" s="11"/>
      <c r="O1109" s="12"/>
      <c r="P1109" s="13"/>
      <c r="Q1109" s="14"/>
      <c r="R1109" s="15"/>
      <c r="S1109" s="15"/>
      <c r="T1109" s="15"/>
    </row>
    <row r="1110" spans="1:20" s="62" customFormat="1" ht="24.75" customHeight="1">
      <c r="A1110" s="407"/>
      <c r="B1110" s="529"/>
      <c r="C1110" s="530" t="s">
        <v>12</v>
      </c>
      <c r="D1110" s="500" t="s">
        <v>12</v>
      </c>
      <c r="E1110" s="273">
        <v>0</v>
      </c>
      <c r="F1110" s="273">
        <v>0</v>
      </c>
      <c r="G1110" s="274">
        <v>0</v>
      </c>
      <c r="H1110" s="464">
        <f t="shared" si="53"/>
        <v>0</v>
      </c>
      <c r="I1110" s="576"/>
      <c r="J1110" s="577"/>
      <c r="L1110" s="63" t="s">
        <v>12</v>
      </c>
      <c r="M1110" s="64"/>
      <c r="N1110" s="11"/>
      <c r="O1110" s="12"/>
      <c r="P1110" s="13"/>
      <c r="Q1110" s="14"/>
      <c r="R1110" s="15"/>
      <c r="S1110" s="15"/>
      <c r="T1110" s="15"/>
    </row>
    <row r="1111" spans="1:20" s="62" customFormat="1" ht="24.75" customHeight="1" thickBot="1">
      <c r="A1111" s="407" t="s">
        <v>12</v>
      </c>
      <c r="B1111" s="531"/>
      <c r="C1111" s="532" t="s">
        <v>12</v>
      </c>
      <c r="D1111" s="502" t="s">
        <v>12</v>
      </c>
      <c r="E1111" s="273">
        <v>0</v>
      </c>
      <c r="F1111" s="273">
        <v>0</v>
      </c>
      <c r="G1111" s="274">
        <v>0</v>
      </c>
      <c r="H1111" s="468">
        <f t="shared" si="53"/>
        <v>0</v>
      </c>
      <c r="I1111" s="581"/>
      <c r="J1111" s="582"/>
      <c r="L1111" s="63">
        <f>H1111*I1111</f>
        <v>0</v>
      </c>
      <c r="M1111" s="64">
        <f>H1111*J1111</f>
        <v>0</v>
      </c>
      <c r="N1111" s="11"/>
      <c r="O1111" s="12"/>
      <c r="P1111" s="13"/>
      <c r="Q1111" s="14"/>
      <c r="R1111" s="15"/>
      <c r="S1111" s="15"/>
      <c r="T1111" s="15"/>
    </row>
    <row r="1112" spans="1:20" s="62" customFormat="1" ht="24.75" customHeight="1">
      <c r="A1112" s="503" t="s">
        <v>274</v>
      </c>
      <c r="B1112" s="533"/>
      <c r="C1112" s="534"/>
      <c r="D1112" s="505"/>
      <c r="E1112" s="390">
        <v>0</v>
      </c>
      <c r="F1112" s="390">
        <v>0</v>
      </c>
      <c r="G1112" s="391">
        <v>0</v>
      </c>
      <c r="H1112" s="472">
        <f t="shared" si="53"/>
        <v>0</v>
      </c>
      <c r="I1112" s="586"/>
      <c r="J1112" s="587"/>
      <c r="L1112" s="63"/>
      <c r="M1112" s="64"/>
      <c r="N1112" s="11"/>
      <c r="O1112" s="12"/>
      <c r="P1112" s="13"/>
      <c r="Q1112" s="14"/>
      <c r="R1112" s="15"/>
      <c r="S1112" s="15"/>
      <c r="T1112" s="15"/>
    </row>
    <row r="1113" spans="1:20" s="62" customFormat="1" ht="24.75" customHeight="1">
      <c r="A1113" s="407" t="s">
        <v>12</v>
      </c>
      <c r="B1113" s="529"/>
      <c r="C1113" s="530" t="s">
        <v>12</v>
      </c>
      <c r="D1113" s="500" t="s">
        <v>12</v>
      </c>
      <c r="E1113" s="273">
        <v>0</v>
      </c>
      <c r="F1113" s="273">
        <v>0</v>
      </c>
      <c r="G1113" s="274">
        <v>0</v>
      </c>
      <c r="H1113" s="464">
        <f t="shared" si="53"/>
        <v>0</v>
      </c>
      <c r="I1113" s="576"/>
      <c r="J1113" s="577"/>
      <c r="L1113" s="63" t="s">
        <v>12</v>
      </c>
      <c r="M1113" s="64"/>
      <c r="N1113" s="11"/>
      <c r="O1113" s="12"/>
      <c r="P1113" s="13"/>
      <c r="Q1113" s="14"/>
      <c r="R1113" s="15"/>
      <c r="S1113" s="15"/>
      <c r="T1113" s="15"/>
    </row>
    <row r="1114" spans="1:20" s="62" customFormat="1" ht="24.75" customHeight="1">
      <c r="A1114" s="407" t="s">
        <v>12</v>
      </c>
      <c r="B1114" s="529"/>
      <c r="C1114" s="530" t="s">
        <v>12</v>
      </c>
      <c r="D1114" s="500" t="s">
        <v>12</v>
      </c>
      <c r="E1114" s="273">
        <v>0</v>
      </c>
      <c r="F1114" s="273">
        <v>0</v>
      </c>
      <c r="G1114" s="274">
        <v>0</v>
      </c>
      <c r="H1114" s="464">
        <f t="shared" si="53"/>
        <v>0</v>
      </c>
      <c r="I1114" s="576"/>
      <c r="J1114" s="577"/>
      <c r="L1114" s="63">
        <f>H1114*I1114</f>
        <v>0</v>
      </c>
      <c r="M1114" s="64">
        <f>H1114*J1114</f>
        <v>0</v>
      </c>
      <c r="N1114" s="11"/>
      <c r="O1114" s="12"/>
      <c r="P1114" s="13"/>
      <c r="Q1114" s="14"/>
      <c r="R1114" s="15"/>
      <c r="S1114" s="15"/>
      <c r="T1114" s="15"/>
    </row>
    <row r="1115" spans="1:20" s="62" customFormat="1" ht="24.75" customHeight="1">
      <c r="A1115" s="407" t="s">
        <v>12</v>
      </c>
      <c r="B1115" s="529"/>
      <c r="C1115" s="530" t="s">
        <v>12</v>
      </c>
      <c r="D1115" s="500" t="s">
        <v>12</v>
      </c>
      <c r="E1115" s="273">
        <v>0</v>
      </c>
      <c r="F1115" s="273">
        <v>0</v>
      </c>
      <c r="G1115" s="274">
        <v>0</v>
      </c>
      <c r="H1115" s="464">
        <f t="shared" si="53"/>
        <v>0</v>
      </c>
      <c r="I1115" s="576"/>
      <c r="J1115" s="577"/>
      <c r="L1115" s="63" t="s">
        <v>12</v>
      </c>
      <c r="M1115" s="64"/>
      <c r="N1115" s="11"/>
      <c r="O1115" s="12"/>
      <c r="P1115" s="13"/>
      <c r="Q1115" s="14"/>
      <c r="R1115" s="15"/>
      <c r="S1115" s="15"/>
      <c r="T1115" s="15"/>
    </row>
    <row r="1116" spans="1:20" s="62" customFormat="1" ht="24.75" customHeight="1">
      <c r="A1116" s="510" t="s">
        <v>12</v>
      </c>
      <c r="B1116" s="529"/>
      <c r="C1116" s="530" t="s">
        <v>12</v>
      </c>
      <c r="D1116" s="500" t="s">
        <v>12</v>
      </c>
      <c r="E1116" s="273">
        <v>0</v>
      </c>
      <c r="F1116" s="273">
        <v>0</v>
      </c>
      <c r="G1116" s="274">
        <v>0</v>
      </c>
      <c r="H1116" s="464">
        <f t="shared" si="53"/>
        <v>0</v>
      </c>
      <c r="I1116" s="576"/>
      <c r="J1116" s="577"/>
      <c r="L1116" s="63">
        <f>H1116*I1116</f>
        <v>0</v>
      </c>
      <c r="M1116" s="64">
        <f>H1116*J1116</f>
        <v>0</v>
      </c>
      <c r="N1116" s="11"/>
      <c r="O1116" s="12"/>
      <c r="P1116" s="13"/>
      <c r="Q1116" s="14"/>
      <c r="R1116" s="15"/>
      <c r="S1116" s="15"/>
      <c r="T1116" s="15"/>
    </row>
    <row r="1117" spans="1:20" s="62" customFormat="1" ht="24.75" customHeight="1" thickBot="1">
      <c r="A1117" s="407"/>
      <c r="B1117" s="531" t="s">
        <v>12</v>
      </c>
      <c r="C1117" s="532" t="s">
        <v>12</v>
      </c>
      <c r="D1117" s="502" t="s">
        <v>12</v>
      </c>
      <c r="E1117" s="273">
        <v>0</v>
      </c>
      <c r="F1117" s="273">
        <v>0</v>
      </c>
      <c r="G1117" s="274">
        <v>0</v>
      </c>
      <c r="H1117" s="468">
        <f t="shared" si="53"/>
        <v>0</v>
      </c>
      <c r="I1117" s="581"/>
      <c r="J1117" s="582"/>
      <c r="L1117" s="63" t="s">
        <v>12</v>
      </c>
      <c r="M1117" s="64"/>
      <c r="N1117" s="11"/>
      <c r="O1117" s="12"/>
      <c r="P1117" s="13"/>
      <c r="Q1117" s="14"/>
      <c r="R1117" s="15"/>
      <c r="S1117" s="15"/>
      <c r="T1117" s="15"/>
    </row>
    <row r="1118" spans="1:20" s="62" customFormat="1" ht="24.75" customHeight="1">
      <c r="A1118" s="613" t="s">
        <v>275</v>
      </c>
      <c r="B1118" s="533"/>
      <c r="C1118" s="534" t="s">
        <v>12</v>
      </c>
      <c r="D1118" s="505" t="s">
        <v>12</v>
      </c>
      <c r="E1118" s="390">
        <v>0</v>
      </c>
      <c r="F1118" s="390">
        <v>0</v>
      </c>
      <c r="G1118" s="391">
        <v>0</v>
      </c>
      <c r="H1118" s="472">
        <f t="shared" si="53"/>
        <v>0</v>
      </c>
      <c r="I1118" s="586"/>
      <c r="J1118" s="587"/>
      <c r="L1118" s="63">
        <f>H1118*I1118</f>
        <v>0</v>
      </c>
      <c r="M1118" s="64">
        <f>H1118*J1118</f>
        <v>0</v>
      </c>
      <c r="N1118" s="11"/>
      <c r="O1118" s="12"/>
      <c r="P1118" s="13"/>
      <c r="Q1118" s="14"/>
      <c r="R1118" s="15"/>
      <c r="S1118" s="15"/>
      <c r="T1118" s="15"/>
    </row>
    <row r="1119" spans="1:20" s="62" customFormat="1" ht="24.75" customHeight="1">
      <c r="A1119" s="407" t="s">
        <v>12</v>
      </c>
      <c r="B1119" s="529"/>
      <c r="C1119" s="530" t="s">
        <v>12</v>
      </c>
      <c r="D1119" s="500" t="s">
        <v>12</v>
      </c>
      <c r="E1119" s="273">
        <v>0</v>
      </c>
      <c r="F1119" s="273">
        <v>0</v>
      </c>
      <c r="G1119" s="274">
        <v>0</v>
      </c>
      <c r="H1119" s="464">
        <f t="shared" si="53"/>
        <v>0</v>
      </c>
      <c r="I1119" s="576"/>
      <c r="J1119" s="577"/>
      <c r="L1119" s="63">
        <f>H1119*I1119</f>
        <v>0</v>
      </c>
      <c r="M1119" s="64">
        <f>H1119*J1119</f>
        <v>0</v>
      </c>
      <c r="N1119" s="11"/>
      <c r="O1119" s="12"/>
      <c r="P1119" s="13"/>
      <c r="Q1119" s="14"/>
      <c r="R1119" s="15"/>
      <c r="S1119" s="15"/>
      <c r="T1119" s="15"/>
    </row>
    <row r="1120" spans="1:20" s="62" customFormat="1" ht="24.75" customHeight="1" thickBot="1">
      <c r="A1120" s="407" t="s">
        <v>12</v>
      </c>
      <c r="B1120" s="531" t="s">
        <v>12</v>
      </c>
      <c r="C1120" s="532" t="s">
        <v>12</v>
      </c>
      <c r="D1120" s="502" t="s">
        <v>12</v>
      </c>
      <c r="E1120" s="273">
        <v>0</v>
      </c>
      <c r="F1120" s="273">
        <v>0</v>
      </c>
      <c r="G1120" s="274">
        <v>0</v>
      </c>
      <c r="H1120" s="468">
        <f t="shared" si="53"/>
        <v>0</v>
      </c>
      <c r="I1120" s="581"/>
      <c r="J1120" s="582"/>
      <c r="L1120" s="63" t="s">
        <v>12</v>
      </c>
      <c r="M1120" s="64"/>
      <c r="N1120" s="11"/>
      <c r="O1120" s="12"/>
      <c r="P1120" s="13"/>
      <c r="Q1120" s="14"/>
      <c r="R1120" s="15"/>
      <c r="S1120" s="15"/>
      <c r="T1120" s="15"/>
    </row>
    <row r="1121" spans="1:20" s="62" customFormat="1" ht="24.75" customHeight="1">
      <c r="A1121" s="613" t="s">
        <v>276</v>
      </c>
      <c r="B1121" s="533"/>
      <c r="C1121" s="534" t="s">
        <v>12</v>
      </c>
      <c r="D1121" s="505" t="s">
        <v>12</v>
      </c>
      <c r="E1121" s="390">
        <v>0</v>
      </c>
      <c r="F1121" s="390">
        <v>0</v>
      </c>
      <c r="G1121" s="391">
        <v>0</v>
      </c>
      <c r="H1121" s="472">
        <f t="shared" si="53"/>
        <v>0</v>
      </c>
      <c r="I1121" s="586"/>
      <c r="J1121" s="587"/>
      <c r="L1121" s="63">
        <f>H1121*I1121</f>
        <v>0</v>
      </c>
      <c r="M1121" s="64">
        <f>H1121*J1121</f>
        <v>0</v>
      </c>
      <c r="N1121" s="11"/>
      <c r="O1121" s="12"/>
      <c r="P1121" s="13"/>
      <c r="Q1121" s="14"/>
      <c r="R1121" s="15"/>
      <c r="S1121" s="15"/>
      <c r="T1121" s="15"/>
    </row>
    <row r="1122" spans="1:20" s="62" customFormat="1" ht="24.75" customHeight="1">
      <c r="A1122" s="407" t="s">
        <v>12</v>
      </c>
      <c r="B1122" s="529" t="s">
        <v>12</v>
      </c>
      <c r="C1122" s="530" t="s">
        <v>12</v>
      </c>
      <c r="D1122" s="500" t="s">
        <v>12</v>
      </c>
      <c r="E1122" s="273">
        <v>0</v>
      </c>
      <c r="F1122" s="273">
        <v>0</v>
      </c>
      <c r="G1122" s="274">
        <v>0</v>
      </c>
      <c r="H1122" s="464">
        <f t="shared" si="53"/>
        <v>0</v>
      </c>
      <c r="I1122" s="576"/>
      <c r="J1122" s="577"/>
      <c r="L1122" s="63" t="s">
        <v>12</v>
      </c>
      <c r="M1122" s="64"/>
      <c r="N1122" s="11"/>
      <c r="O1122" s="12"/>
      <c r="P1122" s="13"/>
      <c r="Q1122" s="14"/>
      <c r="R1122" s="15"/>
      <c r="S1122" s="15"/>
      <c r="T1122" s="15"/>
    </row>
    <row r="1123" spans="1:20" s="62" customFormat="1" ht="24.75" customHeight="1" thickBot="1">
      <c r="A1123" s="407"/>
      <c r="B1123" s="531" t="s">
        <v>12</v>
      </c>
      <c r="C1123" s="532" t="s">
        <v>12</v>
      </c>
      <c r="D1123" s="502" t="s">
        <v>12</v>
      </c>
      <c r="E1123" s="273">
        <v>0</v>
      </c>
      <c r="F1123" s="273">
        <v>0</v>
      </c>
      <c r="G1123" s="274">
        <v>0</v>
      </c>
      <c r="H1123" s="468">
        <f t="shared" si="53"/>
        <v>0</v>
      </c>
      <c r="I1123" s="581"/>
      <c r="J1123" s="582"/>
      <c r="L1123" s="63" t="s">
        <v>12</v>
      </c>
      <c r="M1123" s="64"/>
      <c r="N1123" s="11"/>
      <c r="O1123" s="12"/>
      <c r="P1123" s="13"/>
      <c r="Q1123" s="14"/>
      <c r="R1123" s="15"/>
      <c r="S1123" s="15"/>
      <c r="T1123" s="15"/>
    </row>
    <row r="1124" spans="1:20" s="62" customFormat="1" ht="24.75" customHeight="1" thickBot="1">
      <c r="A1124" s="503" t="s">
        <v>277</v>
      </c>
      <c r="B1124" s="531"/>
      <c r="C1124" s="532" t="s">
        <v>12</v>
      </c>
      <c r="D1124" s="502" t="s">
        <v>12</v>
      </c>
      <c r="E1124" s="390">
        <v>0</v>
      </c>
      <c r="F1124" s="390">
        <v>0</v>
      </c>
      <c r="G1124" s="391">
        <v>0</v>
      </c>
      <c r="H1124" s="468">
        <f t="shared" si="53"/>
        <v>0</v>
      </c>
      <c r="I1124" s="581"/>
      <c r="J1124" s="582"/>
      <c r="L1124" s="63">
        <f>H1124*I1124</f>
        <v>0</v>
      </c>
      <c r="M1124" s="64">
        <f>H1124*J1124</f>
        <v>0</v>
      </c>
      <c r="N1124" s="11"/>
      <c r="O1124" s="12"/>
      <c r="P1124" s="13"/>
      <c r="Q1124" s="14"/>
      <c r="R1124" s="15"/>
      <c r="S1124" s="15"/>
      <c r="T1124" s="15"/>
    </row>
    <row r="1125" spans="1:20" s="62" customFormat="1" ht="24.75" customHeight="1">
      <c r="A1125" s="503" t="s">
        <v>278</v>
      </c>
      <c r="B1125" s="533"/>
      <c r="C1125" s="534" t="s">
        <v>12</v>
      </c>
      <c r="D1125" s="505" t="s">
        <v>12</v>
      </c>
      <c r="E1125" s="390">
        <v>0</v>
      </c>
      <c r="F1125" s="390">
        <v>0</v>
      </c>
      <c r="G1125" s="391">
        <v>0</v>
      </c>
      <c r="H1125" s="472">
        <f t="shared" si="53"/>
        <v>0</v>
      </c>
      <c r="I1125" s="586"/>
      <c r="J1125" s="587"/>
      <c r="L1125" s="63"/>
      <c r="M1125" s="64"/>
      <c r="N1125" s="11"/>
      <c r="O1125" s="12"/>
      <c r="P1125" s="13"/>
      <c r="Q1125" s="14"/>
      <c r="R1125" s="15"/>
      <c r="S1125" s="15"/>
      <c r="T1125" s="15"/>
    </row>
    <row r="1126" spans="1:20" s="62" customFormat="1" ht="24.75" customHeight="1" thickBot="1">
      <c r="A1126" s="407"/>
      <c r="B1126" s="531"/>
      <c r="C1126" s="532"/>
      <c r="D1126" s="502" t="s">
        <v>12</v>
      </c>
      <c r="E1126" s="401">
        <v>0</v>
      </c>
      <c r="F1126" s="401">
        <v>0</v>
      </c>
      <c r="G1126" s="402">
        <v>0</v>
      </c>
      <c r="H1126" s="468">
        <f t="shared" si="53"/>
        <v>0</v>
      </c>
      <c r="I1126" s="581"/>
      <c r="J1126" s="582"/>
      <c r="L1126" s="63"/>
      <c r="M1126" s="64"/>
      <c r="N1126" s="11"/>
      <c r="O1126" s="12"/>
      <c r="P1126" s="13"/>
      <c r="Q1126" s="14"/>
      <c r="R1126" s="15"/>
      <c r="S1126" s="15"/>
      <c r="T1126" s="15"/>
    </row>
    <row r="1127" spans="1:20" s="62" customFormat="1" ht="24.75" customHeight="1">
      <c r="A1127" s="503" t="s">
        <v>74</v>
      </c>
      <c r="B1127" s="533"/>
      <c r="C1127" s="534"/>
      <c r="D1127" s="505" t="s">
        <v>12</v>
      </c>
      <c r="E1127" s="390">
        <v>0</v>
      </c>
      <c r="F1127" s="390">
        <v>0</v>
      </c>
      <c r="G1127" s="391">
        <v>0</v>
      </c>
      <c r="H1127" s="472">
        <f t="shared" si="53"/>
        <v>0</v>
      </c>
      <c r="I1127" s="586"/>
      <c r="J1127" s="587"/>
      <c r="L1127" s="63"/>
      <c r="M1127" s="64"/>
      <c r="N1127" s="11"/>
      <c r="O1127" s="12"/>
      <c r="P1127" s="13"/>
      <c r="Q1127" s="14"/>
      <c r="R1127" s="15"/>
      <c r="S1127" s="15"/>
      <c r="T1127" s="15"/>
    </row>
    <row r="1128" spans="1:20" s="62" customFormat="1" ht="24.75" customHeight="1">
      <c r="A1128" s="407" t="s">
        <v>12</v>
      </c>
      <c r="B1128" s="529"/>
      <c r="C1128" s="530" t="s">
        <v>12</v>
      </c>
      <c r="D1128" s="500" t="s">
        <v>12</v>
      </c>
      <c r="E1128" s="273">
        <v>0</v>
      </c>
      <c r="F1128" s="273">
        <v>0</v>
      </c>
      <c r="G1128" s="274">
        <v>0</v>
      </c>
      <c r="H1128" s="464">
        <f t="shared" si="53"/>
        <v>0</v>
      </c>
      <c r="I1128" s="576"/>
      <c r="J1128" s="577"/>
      <c r="L1128" s="63">
        <f>H1128*I1128</f>
        <v>0</v>
      </c>
      <c r="M1128" s="64">
        <f>H1128*J1128</f>
        <v>0</v>
      </c>
      <c r="N1128" s="11"/>
      <c r="O1128" s="12"/>
      <c r="P1128" s="13"/>
      <c r="Q1128" s="14"/>
      <c r="R1128" s="15"/>
      <c r="S1128" s="15"/>
      <c r="T1128" s="15"/>
    </row>
    <row r="1129" spans="1:20" s="62" customFormat="1" ht="24.75" customHeight="1">
      <c r="A1129" s="407"/>
      <c r="B1129" s="529" t="s">
        <v>12</v>
      </c>
      <c r="C1129" s="530" t="s">
        <v>12</v>
      </c>
      <c r="D1129" s="500" t="s">
        <v>12</v>
      </c>
      <c r="E1129" s="273">
        <v>0</v>
      </c>
      <c r="F1129" s="273">
        <v>0</v>
      </c>
      <c r="G1129" s="274">
        <v>0</v>
      </c>
      <c r="H1129" s="464">
        <f t="shared" si="53"/>
        <v>0</v>
      </c>
      <c r="I1129" s="576"/>
      <c r="J1129" s="577"/>
      <c r="L1129" s="63" t="s">
        <v>12</v>
      </c>
      <c r="M1129" s="64"/>
      <c r="N1129" s="11"/>
      <c r="O1129" s="12"/>
      <c r="P1129" s="13"/>
      <c r="Q1129" s="14"/>
      <c r="R1129" s="15"/>
      <c r="S1129" s="15"/>
      <c r="T1129" s="15"/>
    </row>
    <row r="1130" spans="1:20" s="62" customFormat="1" ht="24.75" customHeight="1">
      <c r="A1130" s="407"/>
      <c r="B1130" s="529"/>
      <c r="C1130" s="530" t="s">
        <v>12</v>
      </c>
      <c r="D1130" s="500" t="s">
        <v>12</v>
      </c>
      <c r="E1130" s="273">
        <v>0</v>
      </c>
      <c r="F1130" s="273">
        <v>0</v>
      </c>
      <c r="G1130" s="274">
        <v>0</v>
      </c>
      <c r="H1130" s="464">
        <f t="shared" si="53"/>
        <v>0</v>
      </c>
      <c r="I1130" s="576"/>
      <c r="J1130" s="577"/>
      <c r="L1130" s="63">
        <f>H1130*I1130</f>
        <v>0</v>
      </c>
      <c r="M1130" s="64">
        <f>H1130*J1130</f>
        <v>0</v>
      </c>
      <c r="N1130" s="11"/>
      <c r="O1130" s="12"/>
      <c r="P1130" s="13"/>
      <c r="Q1130" s="14"/>
      <c r="R1130" s="15"/>
      <c r="S1130" s="15"/>
      <c r="T1130" s="15"/>
    </row>
    <row r="1131" spans="1:20" s="62" customFormat="1" ht="24.75" customHeight="1" thickBot="1">
      <c r="A1131" s="407"/>
      <c r="B1131" s="529"/>
      <c r="C1131" s="530"/>
      <c r="D1131" s="500"/>
      <c r="E1131" s="273">
        <v>0</v>
      </c>
      <c r="F1131" s="273">
        <v>0</v>
      </c>
      <c r="G1131" s="274">
        <v>0</v>
      </c>
      <c r="H1131" s="468">
        <f t="shared" si="53"/>
        <v>0</v>
      </c>
      <c r="I1131" s="581"/>
      <c r="J1131" s="582"/>
      <c r="L1131" s="63"/>
      <c r="M1131" s="64"/>
      <c r="N1131" s="11"/>
      <c r="O1131" s="12"/>
      <c r="P1131" s="13"/>
      <c r="Q1131" s="14"/>
      <c r="R1131" s="15"/>
      <c r="S1131" s="15"/>
      <c r="T1131" s="15"/>
    </row>
    <row r="1132" spans="1:20" s="62" customFormat="1" ht="24.75" customHeight="1">
      <c r="A1132" s="511" t="s">
        <v>75</v>
      </c>
      <c r="B1132" s="309"/>
      <c r="C1132" s="512"/>
      <c r="D1132" s="512"/>
      <c r="E1132" s="512"/>
      <c r="F1132" s="513" t="s">
        <v>189</v>
      </c>
      <c r="G1132" s="514"/>
      <c r="H1132" s="472">
        <f>SUM(H1106:H1131)</f>
        <v>0</v>
      </c>
      <c r="I1132" s="586"/>
      <c r="J1132" s="587"/>
      <c r="L1132" s="63"/>
      <c r="M1132" s="64"/>
      <c r="N1132" s="11"/>
      <c r="O1132" s="12"/>
      <c r="P1132" s="13"/>
      <c r="Q1132" s="14"/>
      <c r="R1132" s="15"/>
      <c r="S1132" s="15"/>
      <c r="T1132" s="15"/>
    </row>
    <row r="1133" spans="1:20" s="62" customFormat="1" ht="24.75" customHeight="1" thickBot="1">
      <c r="A1133" s="515"/>
      <c r="B1133" s="516"/>
      <c r="C1133" s="517" t="s">
        <v>12</v>
      </c>
      <c r="D1133" s="517" t="s">
        <v>12</v>
      </c>
      <c r="E1133" s="517" t="s">
        <v>12</v>
      </c>
      <c r="F1133" s="518" t="s">
        <v>190</v>
      </c>
      <c r="G1133" s="519"/>
      <c r="H1133" s="492">
        <f>H1094</f>
        <v>0</v>
      </c>
      <c r="I1133" s="476"/>
      <c r="J1133" s="591"/>
      <c r="L1133" s="63">
        <f>H1133*I1133</f>
        <v>0</v>
      </c>
      <c r="M1133" s="64">
        <f>H1133*J1133</f>
        <v>0</v>
      </c>
      <c r="N1133" s="11"/>
      <c r="O1133" s="12"/>
      <c r="P1133" s="13"/>
      <c r="Q1133" s="14"/>
      <c r="R1133" s="15"/>
      <c r="S1133" s="15"/>
      <c r="T1133" s="15"/>
    </row>
    <row r="1134" spans="1:20" s="62" customFormat="1" ht="24.75" customHeight="1" thickBot="1" thickTop="1">
      <c r="A1134" s="520"/>
      <c r="B1134" s="521" t="s">
        <v>12</v>
      </c>
      <c r="C1134" s="522" t="s">
        <v>12</v>
      </c>
      <c r="D1134" s="522" t="s">
        <v>12</v>
      </c>
      <c r="E1134" s="522" t="s">
        <v>12</v>
      </c>
      <c r="F1134" s="523" t="s">
        <v>279</v>
      </c>
      <c r="G1134" s="524"/>
      <c r="H1134" s="481">
        <f>SUM(H1132:H1133)</f>
        <v>0</v>
      </c>
      <c r="I1134" s="592"/>
      <c r="J1134" s="593"/>
      <c r="L1134" s="63" t="s">
        <v>12</v>
      </c>
      <c r="M1134" s="64"/>
      <c r="N1134" s="11"/>
      <c r="O1134" s="12"/>
      <c r="P1134" s="13"/>
      <c r="Q1134" s="14"/>
      <c r="R1134" s="15"/>
      <c r="S1134" s="15"/>
      <c r="T1134" s="15"/>
    </row>
    <row r="1135" ht="14.25" thickBot="1" thickTop="1"/>
    <row r="1136" spans="1:20" s="62" customFormat="1" ht="24.75" customHeight="1" thickTop="1">
      <c r="A1136" s="212" t="s">
        <v>1</v>
      </c>
      <c r="B1136" s="614"/>
      <c r="C1136" s="615"/>
      <c r="D1136" s="184" t="s">
        <v>280</v>
      </c>
      <c r="E1136" s="60"/>
      <c r="F1136" s="60"/>
      <c r="G1136" s="60"/>
      <c r="H1136" s="60"/>
      <c r="I1136" s="6"/>
      <c r="J1136" s="61" t="s">
        <v>281</v>
      </c>
      <c r="L1136" s="63"/>
      <c r="M1136" s="64"/>
      <c r="N1136" s="11"/>
      <c r="O1136" s="12"/>
      <c r="P1136" s="13"/>
      <c r="Q1136" s="14"/>
      <c r="R1136" s="15"/>
      <c r="S1136" s="15"/>
      <c r="T1136" s="15"/>
    </row>
    <row r="1137" spans="1:20" s="62" customFormat="1" ht="14.25" customHeight="1">
      <c r="A1137" s="214"/>
      <c r="B1137" s="112"/>
      <c r="C1137" s="493"/>
      <c r="D1137" s="528"/>
      <c r="E1137" s="528" t="s">
        <v>12</v>
      </c>
      <c r="F1137" s="8"/>
      <c r="G1137" s="186" t="s">
        <v>12</v>
      </c>
      <c r="H1137" s="255"/>
      <c r="I1137" s="292" t="s">
        <v>12</v>
      </c>
      <c r="J1137" s="113"/>
      <c r="L1137" s="63"/>
      <c r="M1137" s="64"/>
      <c r="N1137" s="11"/>
      <c r="O1137" s="12"/>
      <c r="P1137" s="13"/>
      <c r="Q1137" s="14"/>
      <c r="R1137" s="15"/>
      <c r="S1137" s="15"/>
      <c r="T1137" s="15"/>
    </row>
    <row r="1138" spans="1:20" s="62" customFormat="1" ht="11.25" customHeight="1">
      <c r="A1138" s="214"/>
      <c r="B1138" s="176" t="s">
        <v>31</v>
      </c>
      <c r="C1138" s="117" t="s">
        <v>12</v>
      </c>
      <c r="D1138" s="117"/>
      <c r="E1138" s="117" t="s">
        <v>12</v>
      </c>
      <c r="F1138" s="117" t="s">
        <v>12</v>
      </c>
      <c r="G1138" s="257" t="s">
        <v>282</v>
      </c>
      <c r="H1138" s="257" t="s">
        <v>17</v>
      </c>
      <c r="I1138" s="495" t="s">
        <v>12</v>
      </c>
      <c r="J1138" s="496"/>
      <c r="L1138" s="63"/>
      <c r="M1138" s="64"/>
      <c r="N1138" s="11"/>
      <c r="O1138" s="12"/>
      <c r="P1138" s="13"/>
      <c r="Q1138" s="14"/>
      <c r="R1138" s="15"/>
      <c r="S1138" s="15"/>
      <c r="T1138" s="15"/>
    </row>
    <row r="1139" spans="1:20" s="62" customFormat="1" ht="13.5" thickBot="1">
      <c r="A1139" s="216" t="s">
        <v>12</v>
      </c>
      <c r="B1139" s="189" t="s">
        <v>12</v>
      </c>
      <c r="C1139" s="455"/>
      <c r="D1139" s="455"/>
      <c r="E1139" s="455" t="s">
        <v>12</v>
      </c>
      <c r="F1139" s="455" t="s">
        <v>12</v>
      </c>
      <c r="G1139" s="260" t="s">
        <v>12</v>
      </c>
      <c r="H1139" s="484" t="s">
        <v>8</v>
      </c>
      <c r="I1139" s="497" t="s">
        <v>12</v>
      </c>
      <c r="J1139" s="113"/>
      <c r="L1139" s="63"/>
      <c r="M1139" s="64"/>
      <c r="N1139" s="11"/>
      <c r="O1139" s="12"/>
      <c r="P1139" s="13"/>
      <c r="Q1139" s="14"/>
      <c r="R1139" s="15"/>
      <c r="S1139" s="15"/>
      <c r="T1139" s="15"/>
    </row>
    <row r="1140" spans="1:20" s="62" customFormat="1" ht="25.5" customHeight="1" thickTop="1">
      <c r="A1140" s="296" t="s">
        <v>12</v>
      </c>
      <c r="B1140" s="616" t="s">
        <v>283</v>
      </c>
      <c r="C1140" s="617"/>
      <c r="D1140" s="617"/>
      <c r="E1140" s="617"/>
      <c r="F1140" s="617"/>
      <c r="G1140" s="267">
        <f>+C1140*D1140*E1140</f>
        <v>0</v>
      </c>
      <c r="H1140" s="486">
        <f>C1136*G1140</f>
        <v>0</v>
      </c>
      <c r="I1140" s="571"/>
      <c r="J1140" s="572"/>
      <c r="L1140" s="63">
        <f>H1140*I1140</f>
        <v>0</v>
      </c>
      <c r="M1140" s="64">
        <f>H1140*J1140</f>
        <v>0</v>
      </c>
      <c r="N1140" s="11"/>
      <c r="O1140" s="12"/>
      <c r="P1140" s="13"/>
      <c r="Q1140" s="14"/>
      <c r="R1140" s="15"/>
      <c r="S1140" s="15"/>
      <c r="T1140" s="15"/>
    </row>
    <row r="1141" spans="1:20" s="62" customFormat="1" ht="24.75" customHeight="1">
      <c r="A1141" s="387"/>
      <c r="B1141" s="540"/>
      <c r="C1141" s="530"/>
      <c r="D1141" s="530"/>
      <c r="E1141" s="530"/>
      <c r="F1141" s="500"/>
      <c r="G1141" s="274"/>
      <c r="H1141" s="464">
        <f aca="true" t="shared" si="54" ref="H1141:H1147">$C$1136*G1141</f>
        <v>0</v>
      </c>
      <c r="I1141" s="576"/>
      <c r="J1141" s="577"/>
      <c r="L1141" s="63"/>
      <c r="M1141" s="64"/>
      <c r="N1141" s="11"/>
      <c r="O1141" s="12"/>
      <c r="P1141" s="13"/>
      <c r="Q1141" s="14"/>
      <c r="R1141" s="15"/>
      <c r="S1141" s="15"/>
      <c r="T1141" s="15"/>
    </row>
    <row r="1142" spans="1:20" s="62" customFormat="1" ht="25.5" customHeight="1">
      <c r="A1142" s="387"/>
      <c r="B1142" s="540"/>
      <c r="C1142" s="530"/>
      <c r="D1142" s="530"/>
      <c r="E1142" s="530"/>
      <c r="F1142" s="500"/>
      <c r="G1142" s="274">
        <f aca="true" t="shared" si="55" ref="G1142:G1147">+F1142*E1142*D1142</f>
        <v>0</v>
      </c>
      <c r="H1142" s="464">
        <f t="shared" si="54"/>
        <v>0</v>
      </c>
      <c r="I1142" s="576"/>
      <c r="J1142" s="577"/>
      <c r="L1142" s="63"/>
      <c r="M1142" s="64"/>
      <c r="N1142" s="11"/>
      <c r="O1142" s="12"/>
      <c r="P1142" s="13"/>
      <c r="Q1142" s="14"/>
      <c r="R1142" s="15"/>
      <c r="S1142" s="15"/>
      <c r="T1142" s="15"/>
    </row>
    <row r="1143" spans="1:20" s="62" customFormat="1" ht="24.75" customHeight="1">
      <c r="A1143" s="387"/>
      <c r="B1143" s="540"/>
      <c r="C1143" s="530"/>
      <c r="D1143" s="530"/>
      <c r="E1143" s="530"/>
      <c r="F1143" s="500"/>
      <c r="G1143" s="274">
        <f t="shared" si="55"/>
        <v>0</v>
      </c>
      <c r="H1143" s="464">
        <f t="shared" si="54"/>
        <v>0</v>
      </c>
      <c r="I1143" s="576"/>
      <c r="J1143" s="577"/>
      <c r="L1143" s="63"/>
      <c r="M1143" s="64"/>
      <c r="N1143" s="11"/>
      <c r="O1143" s="12"/>
      <c r="P1143" s="13"/>
      <c r="Q1143" s="14"/>
      <c r="R1143" s="15"/>
      <c r="S1143" s="15"/>
      <c r="T1143" s="15"/>
    </row>
    <row r="1144" spans="1:20" s="62" customFormat="1" ht="24.75" customHeight="1">
      <c r="A1144" s="387"/>
      <c r="B1144" s="540"/>
      <c r="C1144" s="530"/>
      <c r="D1144" s="530"/>
      <c r="E1144" s="530"/>
      <c r="F1144" s="500"/>
      <c r="G1144" s="274">
        <f t="shared" si="55"/>
        <v>0</v>
      </c>
      <c r="H1144" s="464">
        <f t="shared" si="54"/>
        <v>0</v>
      </c>
      <c r="I1144" s="576"/>
      <c r="J1144" s="577"/>
      <c r="L1144" s="63"/>
      <c r="M1144" s="64"/>
      <c r="N1144" s="11"/>
      <c r="O1144" s="12"/>
      <c r="P1144" s="13"/>
      <c r="Q1144" s="14"/>
      <c r="R1144" s="15"/>
      <c r="S1144" s="15"/>
      <c r="T1144" s="15"/>
    </row>
    <row r="1145" spans="1:20" s="62" customFormat="1" ht="24.75" customHeight="1">
      <c r="A1145" s="387"/>
      <c r="B1145" s="540"/>
      <c r="C1145" s="530"/>
      <c r="D1145" s="530"/>
      <c r="E1145" s="530"/>
      <c r="F1145" s="500"/>
      <c r="G1145" s="274">
        <f t="shared" si="55"/>
        <v>0</v>
      </c>
      <c r="H1145" s="464">
        <f t="shared" si="54"/>
        <v>0</v>
      </c>
      <c r="I1145" s="576"/>
      <c r="J1145" s="577"/>
      <c r="L1145" s="63"/>
      <c r="M1145" s="64"/>
      <c r="N1145" s="11"/>
      <c r="O1145" s="12"/>
      <c r="P1145" s="13"/>
      <c r="Q1145" s="14"/>
      <c r="R1145" s="15"/>
      <c r="S1145" s="15"/>
      <c r="T1145" s="15"/>
    </row>
    <row r="1146" spans="1:20" s="62" customFormat="1" ht="25.5" customHeight="1">
      <c r="A1146" s="407"/>
      <c r="B1146" s="540"/>
      <c r="C1146" s="530"/>
      <c r="D1146" s="530"/>
      <c r="E1146" s="530"/>
      <c r="F1146" s="500"/>
      <c r="G1146" s="274">
        <f t="shared" si="55"/>
        <v>0</v>
      </c>
      <c r="H1146" s="464">
        <f t="shared" si="54"/>
        <v>0</v>
      </c>
      <c r="I1146" s="576"/>
      <c r="J1146" s="577"/>
      <c r="L1146" s="63" t="s">
        <v>12</v>
      </c>
      <c r="M1146" s="64"/>
      <c r="N1146" s="11"/>
      <c r="O1146" s="12"/>
      <c r="P1146" s="13"/>
      <c r="Q1146" s="14"/>
      <c r="R1146" s="15"/>
      <c r="S1146" s="15"/>
      <c r="T1146" s="15"/>
    </row>
    <row r="1147" spans="1:20" s="62" customFormat="1" ht="24.75" customHeight="1">
      <c r="A1147" s="407" t="s">
        <v>12</v>
      </c>
      <c r="B1147" s="540"/>
      <c r="C1147" s="530"/>
      <c r="D1147" s="530"/>
      <c r="E1147" s="530"/>
      <c r="F1147" s="500"/>
      <c r="G1147" s="274">
        <f t="shared" si="55"/>
        <v>0</v>
      </c>
      <c r="H1147" s="464">
        <f t="shared" si="54"/>
        <v>0</v>
      </c>
      <c r="I1147" s="576"/>
      <c r="J1147" s="577"/>
      <c r="L1147" s="63">
        <f>H1147*I1147</f>
        <v>0</v>
      </c>
      <c r="M1147" s="64">
        <f>H1147*J1147</f>
        <v>0</v>
      </c>
      <c r="N1147" s="11"/>
      <c r="O1147" s="12"/>
      <c r="P1147" s="13"/>
      <c r="Q1147" s="14"/>
      <c r="R1147" s="15"/>
      <c r="S1147" s="15"/>
      <c r="T1147" s="15"/>
    </row>
    <row r="1148" spans="1:20" s="62" customFormat="1" ht="24.75" customHeight="1">
      <c r="A1148" s="407" t="s">
        <v>12</v>
      </c>
      <c r="B1148" s="540"/>
      <c r="C1148" s="530"/>
      <c r="D1148" s="530"/>
      <c r="E1148" s="530"/>
      <c r="F1148" s="500"/>
      <c r="G1148" s="274"/>
      <c r="H1148" s="464">
        <f aca="true" t="shared" si="56" ref="H1148:H1162">$C$1136*G1148</f>
        <v>0</v>
      </c>
      <c r="I1148" s="576"/>
      <c r="J1148" s="577"/>
      <c r="L1148" s="63"/>
      <c r="M1148" s="64"/>
      <c r="N1148" s="11"/>
      <c r="O1148" s="12"/>
      <c r="P1148" s="13"/>
      <c r="Q1148" s="14"/>
      <c r="R1148" s="15"/>
      <c r="S1148" s="15"/>
      <c r="T1148" s="15"/>
    </row>
    <row r="1149" spans="1:20" s="62" customFormat="1" ht="24.75" customHeight="1">
      <c r="A1149" s="407" t="s">
        <v>12</v>
      </c>
      <c r="B1149" s="540"/>
      <c r="C1149" s="530"/>
      <c r="D1149" s="530"/>
      <c r="E1149" s="530"/>
      <c r="F1149" s="500"/>
      <c r="G1149" s="274"/>
      <c r="H1149" s="464">
        <f t="shared" si="56"/>
        <v>0</v>
      </c>
      <c r="I1149" s="576"/>
      <c r="J1149" s="577"/>
      <c r="L1149" s="63" t="s">
        <v>12</v>
      </c>
      <c r="M1149" s="64"/>
      <c r="N1149" s="11"/>
      <c r="O1149" s="12"/>
      <c r="P1149" s="13"/>
      <c r="Q1149" s="14"/>
      <c r="R1149" s="15"/>
      <c r="S1149" s="15"/>
      <c r="T1149" s="15"/>
    </row>
    <row r="1150" spans="1:20" s="62" customFormat="1" ht="24" customHeight="1">
      <c r="A1150" s="407"/>
      <c r="B1150" s="540"/>
      <c r="C1150" s="530"/>
      <c r="D1150" s="530"/>
      <c r="E1150" s="530"/>
      <c r="F1150" s="500"/>
      <c r="G1150" s="274"/>
      <c r="H1150" s="464">
        <f t="shared" si="56"/>
        <v>0</v>
      </c>
      <c r="I1150" s="576"/>
      <c r="J1150" s="577"/>
      <c r="L1150" s="63">
        <f>H1150*I1150</f>
        <v>0</v>
      </c>
      <c r="M1150" s="64">
        <f>H1150*J1150</f>
        <v>0</v>
      </c>
      <c r="N1150" s="11"/>
      <c r="O1150" s="12"/>
      <c r="P1150" s="13"/>
      <c r="Q1150" s="14"/>
      <c r="R1150" s="15"/>
      <c r="S1150" s="15"/>
      <c r="T1150" s="15"/>
    </row>
    <row r="1151" spans="1:20" s="62" customFormat="1" ht="24.75" customHeight="1">
      <c r="A1151" s="407" t="s">
        <v>12</v>
      </c>
      <c r="B1151" s="540"/>
      <c r="C1151" s="530"/>
      <c r="D1151" s="530"/>
      <c r="E1151" s="530"/>
      <c r="F1151" s="500"/>
      <c r="G1151" s="402"/>
      <c r="H1151" s="464">
        <f t="shared" si="56"/>
        <v>0</v>
      </c>
      <c r="I1151" s="576"/>
      <c r="J1151" s="577"/>
      <c r="L1151" s="63" t="s">
        <v>12</v>
      </c>
      <c r="M1151" s="64"/>
      <c r="N1151" s="11"/>
      <c r="O1151" s="12"/>
      <c r="P1151" s="13"/>
      <c r="Q1151" s="14"/>
      <c r="R1151" s="15"/>
      <c r="S1151" s="15"/>
      <c r="T1151" s="15"/>
    </row>
    <row r="1152" spans="1:20" s="62" customFormat="1" ht="24.75" customHeight="1">
      <c r="A1152" s="407" t="s">
        <v>12</v>
      </c>
      <c r="B1152" s="540"/>
      <c r="C1152" s="530"/>
      <c r="D1152" s="530"/>
      <c r="E1152" s="530"/>
      <c r="F1152" s="500"/>
      <c r="G1152" s="402"/>
      <c r="H1152" s="464">
        <f t="shared" si="56"/>
        <v>0</v>
      </c>
      <c r="I1152" s="576"/>
      <c r="J1152" s="577"/>
      <c r="L1152" s="63">
        <f>H1152*I1152</f>
        <v>0</v>
      </c>
      <c r="M1152" s="64">
        <f>H1152*J1152</f>
        <v>0</v>
      </c>
      <c r="N1152" s="11"/>
      <c r="O1152" s="12"/>
      <c r="P1152" s="13"/>
      <c r="Q1152" s="14"/>
      <c r="R1152" s="15"/>
      <c r="S1152" s="15"/>
      <c r="T1152" s="15"/>
    </row>
    <row r="1153" spans="1:20" s="62" customFormat="1" ht="24.75" customHeight="1">
      <c r="A1153" s="407" t="s">
        <v>12</v>
      </c>
      <c r="B1153" s="540"/>
      <c r="C1153" s="530"/>
      <c r="D1153" s="530"/>
      <c r="E1153" s="530"/>
      <c r="F1153" s="500"/>
      <c r="G1153" s="402"/>
      <c r="H1153" s="464">
        <f t="shared" si="56"/>
        <v>0</v>
      </c>
      <c r="I1153" s="576"/>
      <c r="J1153" s="577"/>
      <c r="L1153" s="63">
        <f>H1153*I1153</f>
        <v>0</v>
      </c>
      <c r="M1153" s="64">
        <f>H1153*J1153</f>
        <v>0</v>
      </c>
      <c r="N1153" s="11"/>
      <c r="O1153" s="12"/>
      <c r="P1153" s="13"/>
      <c r="Q1153" s="14"/>
      <c r="R1153" s="15"/>
      <c r="S1153" s="15"/>
      <c r="T1153" s="15"/>
    </row>
    <row r="1154" spans="1:20" s="62" customFormat="1" ht="24.75" customHeight="1">
      <c r="A1154" s="407" t="s">
        <v>12</v>
      </c>
      <c r="B1154" s="540"/>
      <c r="C1154" s="530"/>
      <c r="D1154" s="530"/>
      <c r="E1154" s="530"/>
      <c r="F1154" s="500"/>
      <c r="G1154" s="402"/>
      <c r="H1154" s="464">
        <f t="shared" si="56"/>
        <v>0</v>
      </c>
      <c r="I1154" s="576"/>
      <c r="J1154" s="577"/>
      <c r="L1154" s="63" t="s">
        <v>12</v>
      </c>
      <c r="M1154" s="64"/>
      <c r="N1154" s="11"/>
      <c r="O1154" s="12"/>
      <c r="P1154" s="13"/>
      <c r="Q1154" s="14"/>
      <c r="R1154" s="15"/>
      <c r="S1154" s="15"/>
      <c r="T1154" s="15"/>
    </row>
    <row r="1155" spans="1:20" s="62" customFormat="1" ht="24.75" customHeight="1">
      <c r="A1155" s="407" t="s">
        <v>12</v>
      </c>
      <c r="B1155" s="540"/>
      <c r="C1155" s="530"/>
      <c r="D1155" s="530"/>
      <c r="E1155" s="530"/>
      <c r="F1155" s="500"/>
      <c r="G1155" s="402"/>
      <c r="H1155" s="464">
        <f t="shared" si="56"/>
        <v>0</v>
      </c>
      <c r="I1155" s="576"/>
      <c r="J1155" s="577"/>
      <c r="L1155" s="63"/>
      <c r="M1155" s="64"/>
      <c r="N1155" s="11"/>
      <c r="O1155" s="12"/>
      <c r="P1155" s="13"/>
      <c r="Q1155" s="14"/>
      <c r="R1155" s="15"/>
      <c r="S1155" s="15"/>
      <c r="T1155" s="15"/>
    </row>
    <row r="1156" spans="1:20" s="62" customFormat="1" ht="24.75" customHeight="1">
      <c r="A1156" s="407"/>
      <c r="B1156" s="540"/>
      <c r="C1156" s="530"/>
      <c r="D1156" s="530"/>
      <c r="E1156" s="530"/>
      <c r="F1156" s="500"/>
      <c r="G1156" s="402"/>
      <c r="H1156" s="464">
        <f t="shared" si="56"/>
        <v>0</v>
      </c>
      <c r="I1156" s="576"/>
      <c r="J1156" s="577"/>
      <c r="L1156" s="63"/>
      <c r="M1156" s="64"/>
      <c r="N1156" s="11"/>
      <c r="O1156" s="12"/>
      <c r="P1156" s="13"/>
      <c r="Q1156" s="14"/>
      <c r="R1156" s="15"/>
      <c r="S1156" s="15"/>
      <c r="T1156" s="15"/>
    </row>
    <row r="1157" spans="1:20" s="62" customFormat="1" ht="24.75" customHeight="1">
      <c r="A1157" s="407" t="s">
        <v>12</v>
      </c>
      <c r="B1157" s="540"/>
      <c r="C1157" s="530"/>
      <c r="D1157" s="530"/>
      <c r="E1157" s="530"/>
      <c r="F1157" s="500"/>
      <c r="G1157" s="402"/>
      <c r="H1157" s="464">
        <f>C1157*D1157*E1157</f>
        <v>0</v>
      </c>
      <c r="I1157" s="576"/>
      <c r="J1157" s="577"/>
      <c r="L1157" s="63"/>
      <c r="M1157" s="64"/>
      <c r="N1157" s="11"/>
      <c r="O1157" s="12"/>
      <c r="P1157" s="13"/>
      <c r="Q1157" s="14"/>
      <c r="R1157" s="15"/>
      <c r="S1157" s="15"/>
      <c r="T1157" s="15"/>
    </row>
    <row r="1158" spans="1:20" s="62" customFormat="1" ht="24.75" customHeight="1">
      <c r="A1158" s="407"/>
      <c r="B1158" s="540"/>
      <c r="C1158" s="530"/>
      <c r="D1158" s="530"/>
      <c r="E1158" s="530"/>
      <c r="F1158" s="500"/>
      <c r="G1158" s="402"/>
      <c r="H1158" s="464">
        <f t="shared" si="56"/>
        <v>0</v>
      </c>
      <c r="I1158" s="576"/>
      <c r="J1158" s="577"/>
      <c r="L1158" s="63"/>
      <c r="M1158" s="64"/>
      <c r="N1158" s="11"/>
      <c r="O1158" s="12"/>
      <c r="P1158" s="13"/>
      <c r="Q1158" s="14"/>
      <c r="R1158" s="15"/>
      <c r="S1158" s="15"/>
      <c r="T1158" s="15"/>
    </row>
    <row r="1159" spans="1:20" s="62" customFormat="1" ht="24.75" customHeight="1">
      <c r="A1159" s="407"/>
      <c r="B1159" s="540"/>
      <c r="C1159" s="530"/>
      <c r="D1159" s="530"/>
      <c r="E1159" s="530"/>
      <c r="F1159" s="500"/>
      <c r="G1159" s="402"/>
      <c r="H1159" s="464">
        <f t="shared" si="56"/>
        <v>0</v>
      </c>
      <c r="I1159" s="576"/>
      <c r="J1159" s="577"/>
      <c r="L1159" s="63"/>
      <c r="M1159" s="64"/>
      <c r="N1159" s="11"/>
      <c r="O1159" s="12"/>
      <c r="P1159" s="13"/>
      <c r="Q1159" s="14"/>
      <c r="R1159" s="15"/>
      <c r="S1159" s="15"/>
      <c r="T1159" s="15"/>
    </row>
    <row r="1160" spans="1:20" s="62" customFormat="1" ht="24.75" customHeight="1">
      <c r="A1160" s="407" t="s">
        <v>12</v>
      </c>
      <c r="B1160" s="540"/>
      <c r="C1160" s="530"/>
      <c r="D1160" s="530"/>
      <c r="E1160" s="530"/>
      <c r="F1160" s="500"/>
      <c r="G1160" s="402"/>
      <c r="H1160" s="464">
        <f t="shared" si="56"/>
        <v>0</v>
      </c>
      <c r="I1160" s="576"/>
      <c r="J1160" s="577"/>
      <c r="L1160" s="63">
        <f>H1160*I1160</f>
        <v>0</v>
      </c>
      <c r="M1160" s="64">
        <f>H1160*J1160</f>
        <v>0</v>
      </c>
      <c r="N1160" s="11"/>
      <c r="O1160" s="12"/>
      <c r="P1160" s="13"/>
      <c r="Q1160" s="14"/>
      <c r="R1160" s="15"/>
      <c r="S1160" s="15"/>
      <c r="T1160" s="15"/>
    </row>
    <row r="1161" spans="1:20" s="62" customFormat="1" ht="24.75" customHeight="1">
      <c r="A1161" s="407" t="s">
        <v>12</v>
      </c>
      <c r="B1161" s="540"/>
      <c r="C1161" s="530"/>
      <c r="D1161" s="530"/>
      <c r="E1161" s="530"/>
      <c r="F1161" s="500"/>
      <c r="G1161" s="402"/>
      <c r="H1161" s="464">
        <f t="shared" si="56"/>
        <v>0</v>
      </c>
      <c r="I1161" s="576"/>
      <c r="J1161" s="577"/>
      <c r="L1161" s="63" t="s">
        <v>12</v>
      </c>
      <c r="M1161" s="64"/>
      <c r="N1161" s="11"/>
      <c r="O1161" s="12"/>
      <c r="P1161" s="13"/>
      <c r="Q1161" s="14"/>
      <c r="R1161" s="15"/>
      <c r="S1161" s="15"/>
      <c r="T1161" s="15"/>
    </row>
    <row r="1162" spans="1:20" s="62" customFormat="1" ht="24.75" customHeight="1">
      <c r="A1162" s="407" t="s">
        <v>12</v>
      </c>
      <c r="B1162" s="540"/>
      <c r="C1162" s="530"/>
      <c r="D1162" s="530"/>
      <c r="E1162" s="530"/>
      <c r="F1162" s="500"/>
      <c r="G1162" s="402"/>
      <c r="H1162" s="464">
        <f t="shared" si="56"/>
        <v>0</v>
      </c>
      <c r="I1162" s="576"/>
      <c r="J1162" s="577"/>
      <c r="L1162" s="63">
        <f>H1162*I1162</f>
        <v>0</v>
      </c>
      <c r="M1162" s="64">
        <f>H1162*J1162</f>
        <v>0</v>
      </c>
      <c r="N1162" s="11"/>
      <c r="O1162" s="12"/>
      <c r="P1162" s="13"/>
      <c r="Q1162" s="14"/>
      <c r="R1162" s="15"/>
      <c r="S1162" s="15"/>
      <c r="T1162" s="15"/>
    </row>
    <row r="1163" spans="1:20" s="62" customFormat="1" ht="24.75" customHeight="1">
      <c r="A1163" s="407" t="s">
        <v>12</v>
      </c>
      <c r="B1163" s="540"/>
      <c r="C1163" s="530"/>
      <c r="D1163" s="530"/>
      <c r="E1163" s="530"/>
      <c r="F1163" s="500"/>
      <c r="G1163" s="402"/>
      <c r="H1163" s="464"/>
      <c r="I1163" s="576"/>
      <c r="J1163" s="577"/>
      <c r="L1163" s="63" t="s">
        <v>12</v>
      </c>
      <c r="M1163" s="64"/>
      <c r="N1163" s="11"/>
      <c r="O1163" s="12"/>
      <c r="P1163" s="13"/>
      <c r="Q1163" s="14"/>
      <c r="R1163" s="15"/>
      <c r="S1163" s="15"/>
      <c r="T1163" s="15"/>
    </row>
    <row r="1164" spans="1:20" s="62" customFormat="1" ht="24.75" customHeight="1">
      <c r="A1164" s="407"/>
      <c r="B1164" s="540"/>
      <c r="C1164" s="530" t="s">
        <v>12</v>
      </c>
      <c r="D1164" s="530" t="s">
        <v>12</v>
      </c>
      <c r="E1164" s="530"/>
      <c r="F1164" s="500" t="s">
        <v>12</v>
      </c>
      <c r="G1164" s="402">
        <v>0</v>
      </c>
      <c r="H1164" s="464">
        <f>C1136*G1164</f>
        <v>0</v>
      </c>
      <c r="I1164" s="576"/>
      <c r="J1164" s="577"/>
      <c r="L1164" s="63"/>
      <c r="M1164" s="64"/>
      <c r="N1164" s="11"/>
      <c r="O1164" s="12"/>
      <c r="P1164" s="13"/>
      <c r="Q1164" s="14"/>
      <c r="R1164" s="15"/>
      <c r="S1164" s="15"/>
      <c r="T1164" s="15"/>
    </row>
    <row r="1165" spans="1:20" s="62" customFormat="1" ht="24.75" customHeight="1">
      <c r="A1165" s="407" t="s">
        <v>12</v>
      </c>
      <c r="B1165" s="540" t="s">
        <v>12</v>
      </c>
      <c r="C1165" s="530" t="s">
        <v>12</v>
      </c>
      <c r="D1165" s="530" t="s">
        <v>12</v>
      </c>
      <c r="E1165" s="530" t="s">
        <v>12</v>
      </c>
      <c r="F1165" s="500" t="s">
        <v>12</v>
      </c>
      <c r="G1165" s="402">
        <v>0</v>
      </c>
      <c r="H1165" s="464">
        <f>C1136*G1165</f>
        <v>0</v>
      </c>
      <c r="I1165" s="576"/>
      <c r="J1165" s="577"/>
      <c r="L1165" s="63" t="s">
        <v>12</v>
      </c>
      <c r="M1165" s="64"/>
      <c r="N1165" s="11"/>
      <c r="O1165" s="12"/>
      <c r="P1165" s="13"/>
      <c r="Q1165" s="14"/>
      <c r="R1165" s="15"/>
      <c r="S1165" s="15"/>
      <c r="T1165" s="15"/>
    </row>
    <row r="1166" spans="1:20" s="62" customFormat="1" ht="24.75" customHeight="1">
      <c r="A1166" s="407" t="s">
        <v>12</v>
      </c>
      <c r="B1166" s="540"/>
      <c r="C1166" s="530" t="s">
        <v>12</v>
      </c>
      <c r="D1166" s="530" t="s">
        <v>12</v>
      </c>
      <c r="E1166" s="530" t="s">
        <v>12</v>
      </c>
      <c r="F1166" s="500" t="s">
        <v>12</v>
      </c>
      <c r="G1166" s="402">
        <v>0</v>
      </c>
      <c r="H1166" s="464">
        <f>C1136*G1166</f>
        <v>0</v>
      </c>
      <c r="I1166" s="576"/>
      <c r="J1166" s="577"/>
      <c r="L1166" s="63">
        <f>H1166*I1166</f>
        <v>0</v>
      </c>
      <c r="M1166" s="64">
        <f>H1166*J1166</f>
        <v>0</v>
      </c>
      <c r="N1166" s="11"/>
      <c r="O1166" s="12"/>
      <c r="P1166" s="13"/>
      <c r="Q1166" s="14"/>
      <c r="R1166" s="15"/>
      <c r="S1166" s="15"/>
      <c r="T1166" s="15"/>
    </row>
    <row r="1167" spans="1:20" s="62" customFormat="1" ht="24.75" customHeight="1" thickBot="1">
      <c r="A1167" s="414"/>
      <c r="B1167" s="540" t="s">
        <v>12</v>
      </c>
      <c r="C1167" s="530" t="s">
        <v>12</v>
      </c>
      <c r="D1167" s="530" t="s">
        <v>12</v>
      </c>
      <c r="E1167" s="530" t="s">
        <v>12</v>
      </c>
      <c r="F1167" s="500" t="s">
        <v>12</v>
      </c>
      <c r="G1167" s="402">
        <v>0</v>
      </c>
      <c r="H1167" s="492">
        <f>C1136*G1167</f>
        <v>0</v>
      </c>
      <c r="I1167" s="476"/>
      <c r="J1167" s="591"/>
      <c r="L1167" s="63" t="s">
        <v>12</v>
      </c>
      <c r="M1167" s="64"/>
      <c r="N1167" s="11"/>
      <c r="O1167" s="12"/>
      <c r="P1167" s="13"/>
      <c r="Q1167" s="14"/>
      <c r="R1167" s="15"/>
      <c r="S1167" s="15"/>
      <c r="T1167" s="15"/>
    </row>
    <row r="1168" spans="1:20" s="62" customFormat="1" ht="24.75" customHeight="1" thickBot="1" thickTop="1">
      <c r="A1168" s="506"/>
      <c r="B1168" s="507"/>
      <c r="C1168" s="507"/>
      <c r="D1168" s="507"/>
      <c r="E1168" s="507"/>
      <c r="F1168" s="507"/>
      <c r="G1168" s="508" t="s">
        <v>265</v>
      </c>
      <c r="H1168" s="481">
        <f>SUM(H1140:H1167)</f>
        <v>0</v>
      </c>
      <c r="I1168" s="592"/>
      <c r="J1168" s="593"/>
      <c r="L1168" s="63"/>
      <c r="M1168" s="64"/>
      <c r="N1168" s="11"/>
      <c r="O1168" s="12"/>
      <c r="P1168" s="13"/>
      <c r="Q1168" s="14"/>
      <c r="R1168" s="15"/>
      <c r="S1168" s="15"/>
      <c r="T1168" s="15"/>
    </row>
    <row r="1169" ht="12" customHeight="1" thickBot="1" thickTop="1"/>
    <row r="1170" spans="1:20" s="62" customFormat="1" ht="24.75" customHeight="1" thickTop="1">
      <c r="A1170" s="212" t="s">
        <v>1</v>
      </c>
      <c r="B1170" s="60"/>
      <c r="C1170" s="4"/>
      <c r="D1170" s="213" t="s">
        <v>280</v>
      </c>
      <c r="E1170" s="60"/>
      <c r="F1170" s="60"/>
      <c r="G1170" s="60"/>
      <c r="H1170" s="60"/>
      <c r="I1170" s="6"/>
      <c r="J1170" s="61" t="s">
        <v>284</v>
      </c>
      <c r="L1170" s="63"/>
      <c r="M1170" s="64"/>
      <c r="N1170" s="11"/>
      <c r="O1170" s="12"/>
      <c r="P1170" s="13"/>
      <c r="Q1170" s="14"/>
      <c r="R1170" s="15"/>
      <c r="S1170" s="15"/>
      <c r="T1170" s="15"/>
    </row>
    <row r="1171" spans="1:20" s="62" customFormat="1" ht="14.25" customHeight="1">
      <c r="A1171" s="214"/>
      <c r="B1171" s="112"/>
      <c r="C1171" s="493"/>
      <c r="E1171" s="528" t="s">
        <v>12</v>
      </c>
      <c r="F1171" s="528" t="s">
        <v>12</v>
      </c>
      <c r="G1171" s="618" t="s">
        <v>12</v>
      </c>
      <c r="H1171" s="255"/>
      <c r="I1171" s="292" t="s">
        <v>12</v>
      </c>
      <c r="J1171" s="113"/>
      <c r="L1171" s="63"/>
      <c r="M1171" s="64"/>
      <c r="N1171" s="11"/>
      <c r="O1171" s="12"/>
      <c r="P1171" s="13"/>
      <c r="Q1171" s="14"/>
      <c r="R1171" s="15"/>
      <c r="S1171" s="15"/>
      <c r="T1171" s="15"/>
    </row>
    <row r="1172" spans="1:20" s="62" customFormat="1" ht="11.25" customHeight="1">
      <c r="A1172" s="214"/>
      <c r="B1172" s="176" t="s">
        <v>31</v>
      </c>
      <c r="C1172" s="117"/>
      <c r="E1172" s="117" t="s">
        <v>12</v>
      </c>
      <c r="F1172" s="117" t="s">
        <v>12</v>
      </c>
      <c r="G1172" s="117" t="s">
        <v>12</v>
      </c>
      <c r="H1172" s="257" t="s">
        <v>17</v>
      </c>
      <c r="I1172" s="495" t="s">
        <v>12</v>
      </c>
      <c r="J1172" s="496"/>
      <c r="L1172" s="63"/>
      <c r="M1172" s="64"/>
      <c r="N1172" s="11"/>
      <c r="O1172" s="12"/>
      <c r="P1172" s="13"/>
      <c r="Q1172" s="14"/>
      <c r="R1172" s="15"/>
      <c r="S1172" s="15"/>
      <c r="T1172" s="15"/>
    </row>
    <row r="1173" spans="1:20" s="62" customFormat="1" ht="13.5" thickBot="1">
      <c r="A1173" s="216" t="s">
        <v>12</v>
      </c>
      <c r="B1173" s="189" t="s">
        <v>12</v>
      </c>
      <c r="C1173" s="455"/>
      <c r="E1173" s="455" t="s">
        <v>12</v>
      </c>
      <c r="F1173" s="455" t="s">
        <v>12</v>
      </c>
      <c r="G1173" s="455" t="s">
        <v>12</v>
      </c>
      <c r="H1173" s="484" t="s">
        <v>8</v>
      </c>
      <c r="I1173" s="497" t="s">
        <v>12</v>
      </c>
      <c r="J1173" s="113"/>
      <c r="L1173" s="63"/>
      <c r="M1173" s="64"/>
      <c r="N1173" s="11"/>
      <c r="O1173" s="12"/>
      <c r="P1173" s="13"/>
      <c r="Q1173" s="14"/>
      <c r="R1173" s="15"/>
      <c r="S1173" s="15"/>
      <c r="T1173" s="15"/>
    </row>
    <row r="1174" spans="1:20" s="62" customFormat="1" ht="24.75" customHeight="1" thickTop="1">
      <c r="A1174" s="296" t="s">
        <v>285</v>
      </c>
      <c r="B1174" s="459" t="s">
        <v>12</v>
      </c>
      <c r="C1174" s="457"/>
      <c r="D1174" s="457"/>
      <c r="E1174" s="457"/>
      <c r="F1174" s="457"/>
      <c r="G1174" s="458"/>
      <c r="H1174" s="486"/>
      <c r="I1174" s="571"/>
      <c r="J1174" s="572"/>
      <c r="L1174" s="63">
        <f>H1174*I1174</f>
        <v>0</v>
      </c>
      <c r="M1174" s="64">
        <f>H1174*J1174</f>
        <v>0</v>
      </c>
      <c r="N1174" s="11"/>
      <c r="O1174" s="12"/>
      <c r="P1174" s="13"/>
      <c r="Q1174" s="14"/>
      <c r="R1174" s="15"/>
      <c r="S1174" s="15"/>
      <c r="T1174" s="15"/>
    </row>
    <row r="1175" spans="1:20" s="62" customFormat="1" ht="25.5" customHeight="1">
      <c r="A1175" s="407"/>
      <c r="B1175" s="529" t="s">
        <v>12</v>
      </c>
      <c r="C1175" s="530"/>
      <c r="D1175" s="530"/>
      <c r="E1175" s="530"/>
      <c r="F1175" s="530"/>
      <c r="G1175" s="500"/>
      <c r="H1175" s="464">
        <v>0</v>
      </c>
      <c r="I1175" s="576"/>
      <c r="J1175" s="577"/>
      <c r="L1175" s="63" t="s">
        <v>12</v>
      </c>
      <c r="M1175" s="64"/>
      <c r="N1175" s="11"/>
      <c r="O1175" s="12"/>
      <c r="P1175" s="13"/>
      <c r="Q1175" s="14"/>
      <c r="R1175" s="15"/>
      <c r="S1175" s="15"/>
      <c r="T1175" s="15"/>
    </row>
    <row r="1176" spans="1:20" s="62" customFormat="1" ht="24.75" customHeight="1">
      <c r="A1176" s="407" t="s">
        <v>12</v>
      </c>
      <c r="B1176" s="529" t="s">
        <v>12</v>
      </c>
      <c r="C1176" s="530" t="s">
        <v>12</v>
      </c>
      <c r="D1176" s="530" t="s">
        <v>12</v>
      </c>
      <c r="E1176" s="530" t="s">
        <v>12</v>
      </c>
      <c r="F1176" s="530" t="s">
        <v>12</v>
      </c>
      <c r="G1176" s="500" t="s">
        <v>12</v>
      </c>
      <c r="H1176" s="464">
        <v>0</v>
      </c>
      <c r="I1176" s="576"/>
      <c r="J1176" s="577"/>
      <c r="L1176" s="63">
        <f>H1176*I1176</f>
        <v>0</v>
      </c>
      <c r="M1176" s="64">
        <f>H1176*J1176</f>
        <v>0</v>
      </c>
      <c r="N1176" s="11"/>
      <c r="O1176" s="12"/>
      <c r="P1176" s="13"/>
      <c r="Q1176" s="14"/>
      <c r="R1176" s="15"/>
      <c r="S1176" s="15"/>
      <c r="T1176" s="15"/>
    </row>
    <row r="1177" spans="1:20" s="62" customFormat="1" ht="24.75" customHeight="1">
      <c r="A1177" s="407"/>
      <c r="B1177" s="529"/>
      <c r="C1177" s="530" t="s">
        <v>12</v>
      </c>
      <c r="D1177" s="530" t="s">
        <v>12</v>
      </c>
      <c r="E1177" s="530"/>
      <c r="F1177" s="530" t="s">
        <v>12</v>
      </c>
      <c r="G1177" s="500" t="s">
        <v>12</v>
      </c>
      <c r="H1177" s="464">
        <v>0</v>
      </c>
      <c r="I1177" s="576"/>
      <c r="J1177" s="577"/>
      <c r="L1177" s="63"/>
      <c r="M1177" s="64"/>
      <c r="N1177" s="11"/>
      <c r="O1177" s="12"/>
      <c r="P1177" s="13"/>
      <c r="Q1177" s="14"/>
      <c r="R1177" s="15"/>
      <c r="S1177" s="15"/>
      <c r="T1177" s="15"/>
    </row>
    <row r="1178" spans="1:20" s="62" customFormat="1" ht="24.75" customHeight="1">
      <c r="A1178" s="407"/>
      <c r="B1178" s="529"/>
      <c r="C1178" s="530" t="s">
        <v>12</v>
      </c>
      <c r="D1178" s="530" t="s">
        <v>12</v>
      </c>
      <c r="E1178" s="530" t="s">
        <v>12</v>
      </c>
      <c r="F1178" s="530" t="s">
        <v>12</v>
      </c>
      <c r="G1178" s="500" t="s">
        <v>12</v>
      </c>
      <c r="H1178" s="464">
        <v>0</v>
      </c>
      <c r="I1178" s="576"/>
      <c r="J1178" s="577"/>
      <c r="L1178" s="63" t="s">
        <v>12</v>
      </c>
      <c r="M1178" s="64"/>
      <c r="N1178" s="11"/>
      <c r="O1178" s="12"/>
      <c r="P1178" s="13"/>
      <c r="Q1178" s="14"/>
      <c r="R1178" s="15"/>
      <c r="S1178" s="15"/>
      <c r="T1178" s="15"/>
    </row>
    <row r="1179" spans="1:20" s="62" customFormat="1" ht="24.75" customHeight="1" thickBot="1">
      <c r="A1179" s="407" t="s">
        <v>12</v>
      </c>
      <c r="B1179" s="531"/>
      <c r="C1179" s="532" t="s">
        <v>12</v>
      </c>
      <c r="D1179" s="532" t="s">
        <v>12</v>
      </c>
      <c r="E1179" s="532" t="s">
        <v>12</v>
      </c>
      <c r="F1179" s="532" t="s">
        <v>12</v>
      </c>
      <c r="G1179" s="502" t="s">
        <v>12</v>
      </c>
      <c r="H1179" s="468">
        <v>0</v>
      </c>
      <c r="I1179" s="581"/>
      <c r="J1179" s="582"/>
      <c r="L1179" s="63">
        <f>H1179*I1179</f>
        <v>0</v>
      </c>
      <c r="M1179" s="64">
        <f>H1179*J1179</f>
        <v>0</v>
      </c>
      <c r="N1179" s="11"/>
      <c r="O1179" s="12"/>
      <c r="P1179" s="13"/>
      <c r="Q1179" s="14"/>
      <c r="R1179" s="15"/>
      <c r="S1179" s="15"/>
      <c r="T1179" s="15"/>
    </row>
    <row r="1180" spans="1:20" s="62" customFormat="1" ht="25.5" customHeight="1">
      <c r="A1180" s="503" t="s">
        <v>286</v>
      </c>
      <c r="B1180" s="533"/>
      <c r="C1180" s="534" t="s">
        <v>12</v>
      </c>
      <c r="D1180" s="534"/>
      <c r="E1180" s="534"/>
      <c r="F1180" s="534" t="s">
        <v>12</v>
      </c>
      <c r="G1180" s="505" t="s">
        <v>12</v>
      </c>
      <c r="H1180" s="472"/>
      <c r="I1180" s="586"/>
      <c r="J1180" s="587"/>
      <c r="L1180" s="63"/>
      <c r="M1180" s="64"/>
      <c r="N1180" s="11"/>
      <c r="O1180" s="12"/>
      <c r="P1180" s="13"/>
      <c r="Q1180" s="14"/>
      <c r="R1180" s="15"/>
      <c r="S1180" s="15"/>
      <c r="T1180" s="15"/>
    </row>
    <row r="1181" spans="1:20" s="62" customFormat="1" ht="24" customHeight="1" thickBot="1">
      <c r="A1181" s="407" t="s">
        <v>12</v>
      </c>
      <c r="B1181" s="531"/>
      <c r="C1181" s="532" t="s">
        <v>12</v>
      </c>
      <c r="D1181" s="532" t="s">
        <v>12</v>
      </c>
      <c r="E1181" s="532" t="s">
        <v>12</v>
      </c>
      <c r="F1181" s="532" t="s">
        <v>12</v>
      </c>
      <c r="G1181" s="502" t="s">
        <v>12</v>
      </c>
      <c r="H1181" s="468"/>
      <c r="I1181" s="581"/>
      <c r="J1181" s="582"/>
      <c r="L1181" s="63" t="s">
        <v>12</v>
      </c>
      <c r="M1181" s="64"/>
      <c r="N1181" s="11"/>
      <c r="O1181" s="12"/>
      <c r="P1181" s="13"/>
      <c r="Q1181" s="14"/>
      <c r="R1181" s="15"/>
      <c r="S1181" s="15"/>
      <c r="T1181" s="15"/>
    </row>
    <row r="1182" spans="1:20" s="62" customFormat="1" ht="24.75" customHeight="1">
      <c r="A1182" s="503" t="s">
        <v>287</v>
      </c>
      <c r="B1182" s="533"/>
      <c r="C1182" s="534" t="s">
        <v>12</v>
      </c>
      <c r="D1182" s="534" t="s">
        <v>12</v>
      </c>
      <c r="E1182" s="534" t="s">
        <v>12</v>
      </c>
      <c r="F1182" s="534" t="s">
        <v>12</v>
      </c>
      <c r="G1182" s="505" t="s">
        <v>12</v>
      </c>
      <c r="H1182" s="472">
        <v>0</v>
      </c>
      <c r="I1182" s="586"/>
      <c r="J1182" s="587"/>
      <c r="L1182" s="63">
        <f>H1182*I1182</f>
        <v>0</v>
      </c>
      <c r="M1182" s="64">
        <f>H1182*J1182</f>
        <v>0</v>
      </c>
      <c r="N1182" s="11"/>
      <c r="O1182" s="12"/>
      <c r="P1182" s="13"/>
      <c r="Q1182" s="14"/>
      <c r="R1182" s="15"/>
      <c r="S1182" s="15"/>
      <c r="T1182" s="15"/>
    </row>
    <row r="1183" spans="1:20" s="62" customFormat="1" ht="24.75" customHeight="1">
      <c r="A1183" s="407" t="s">
        <v>12</v>
      </c>
      <c r="B1183" s="529"/>
      <c r="C1183" s="530" t="s">
        <v>12</v>
      </c>
      <c r="D1183" s="530" t="s">
        <v>12</v>
      </c>
      <c r="E1183" s="530" t="s">
        <v>12</v>
      </c>
      <c r="F1183" s="530" t="s">
        <v>12</v>
      </c>
      <c r="G1183" s="500" t="s">
        <v>12</v>
      </c>
      <c r="H1183" s="464">
        <v>0</v>
      </c>
      <c r="I1183" s="576"/>
      <c r="J1183" s="577"/>
      <c r="L1183" s="63" t="s">
        <v>12</v>
      </c>
      <c r="M1183" s="64"/>
      <c r="N1183" s="11"/>
      <c r="O1183" s="12"/>
      <c r="P1183" s="13"/>
      <c r="Q1183" s="14"/>
      <c r="R1183" s="15"/>
      <c r="S1183" s="15"/>
      <c r="T1183" s="15"/>
    </row>
    <row r="1184" spans="1:20" s="62" customFormat="1" ht="24.75" customHeight="1" thickBot="1">
      <c r="A1184" s="510" t="s">
        <v>12</v>
      </c>
      <c r="B1184" s="531"/>
      <c r="C1184" s="532" t="s">
        <v>12</v>
      </c>
      <c r="D1184" s="532" t="s">
        <v>41</v>
      </c>
      <c r="E1184" s="532" t="s">
        <v>12</v>
      </c>
      <c r="F1184" s="532" t="s">
        <v>12</v>
      </c>
      <c r="G1184" s="502" t="s">
        <v>12</v>
      </c>
      <c r="H1184" s="468">
        <v>0</v>
      </c>
      <c r="I1184" s="581"/>
      <c r="J1184" s="582"/>
      <c r="L1184" s="63">
        <f>H1184*I1184</f>
        <v>0</v>
      </c>
      <c r="M1184" s="64">
        <f>H1184*J1184</f>
        <v>0</v>
      </c>
      <c r="N1184" s="11"/>
      <c r="O1184" s="12"/>
      <c r="P1184" s="13"/>
      <c r="Q1184" s="14"/>
      <c r="R1184" s="15"/>
      <c r="S1184" s="15"/>
      <c r="T1184" s="15"/>
    </row>
    <row r="1185" spans="1:20" s="62" customFormat="1" ht="24.75" customHeight="1">
      <c r="A1185" s="503" t="s">
        <v>288</v>
      </c>
      <c r="B1185" s="533"/>
      <c r="C1185" s="534"/>
      <c r="D1185" s="534"/>
      <c r="E1185" s="534"/>
      <c r="F1185" s="534"/>
      <c r="G1185" s="505" t="s">
        <v>12</v>
      </c>
      <c r="H1185" s="472">
        <f>F1185*E1185</f>
        <v>0</v>
      </c>
      <c r="I1185" s="586"/>
      <c r="J1185" s="587"/>
      <c r="L1185" s="63" t="s">
        <v>12</v>
      </c>
      <c r="M1185" s="64"/>
      <c r="N1185" s="11"/>
      <c r="O1185" s="12"/>
      <c r="P1185" s="13"/>
      <c r="Q1185" s="14"/>
      <c r="R1185" s="15"/>
      <c r="S1185" s="15"/>
      <c r="T1185" s="15"/>
    </row>
    <row r="1186" spans="1:20" s="62" customFormat="1" ht="24.75" customHeight="1">
      <c r="A1186" s="619" t="s">
        <v>12</v>
      </c>
      <c r="B1186" s="529"/>
      <c r="C1186" s="530" t="s">
        <v>12</v>
      </c>
      <c r="D1186" s="530" t="s">
        <v>12</v>
      </c>
      <c r="E1186" s="530" t="s">
        <v>12</v>
      </c>
      <c r="F1186" s="530" t="s">
        <v>12</v>
      </c>
      <c r="G1186" s="500" t="s">
        <v>12</v>
      </c>
      <c r="H1186" s="464">
        <v>0</v>
      </c>
      <c r="I1186" s="576"/>
      <c r="J1186" s="577"/>
      <c r="L1186" s="63">
        <f>H1186*I1186</f>
        <v>0</v>
      </c>
      <c r="M1186" s="64">
        <f>H1186*J1186</f>
        <v>0</v>
      </c>
      <c r="N1186" s="11"/>
      <c r="O1186" s="12"/>
      <c r="P1186" s="13"/>
      <c r="Q1186" s="14"/>
      <c r="R1186" s="15"/>
      <c r="S1186" s="15"/>
      <c r="T1186" s="15"/>
    </row>
    <row r="1187" spans="1:20" s="62" customFormat="1" ht="24.75" customHeight="1">
      <c r="A1187" s="407" t="s">
        <v>12</v>
      </c>
      <c r="B1187" s="529"/>
      <c r="C1187" s="530" t="s">
        <v>12</v>
      </c>
      <c r="D1187" s="530" t="s">
        <v>12</v>
      </c>
      <c r="E1187" s="530"/>
      <c r="F1187" s="530" t="s">
        <v>12</v>
      </c>
      <c r="G1187" s="500" t="s">
        <v>12</v>
      </c>
      <c r="H1187" s="464">
        <v>0</v>
      </c>
      <c r="I1187" s="576"/>
      <c r="J1187" s="577"/>
      <c r="L1187" s="63">
        <f>H1187*I1187</f>
        <v>0</v>
      </c>
      <c r="M1187" s="64">
        <f>H1187*J1187</f>
        <v>0</v>
      </c>
      <c r="N1187" s="11"/>
      <c r="O1187" s="12"/>
      <c r="P1187" s="13"/>
      <c r="Q1187" s="14"/>
      <c r="R1187" s="15"/>
      <c r="S1187" s="15"/>
      <c r="T1187" s="15"/>
    </row>
    <row r="1188" spans="1:20" s="62" customFormat="1" ht="24.75" customHeight="1">
      <c r="A1188" s="407" t="s">
        <v>12</v>
      </c>
      <c r="B1188" s="529" t="s">
        <v>12</v>
      </c>
      <c r="C1188" s="530" t="s">
        <v>41</v>
      </c>
      <c r="D1188" s="530" t="s">
        <v>12</v>
      </c>
      <c r="E1188" s="530" t="s">
        <v>12</v>
      </c>
      <c r="F1188" s="530" t="s">
        <v>12</v>
      </c>
      <c r="G1188" s="500" t="s">
        <v>12</v>
      </c>
      <c r="H1188" s="464">
        <v>0</v>
      </c>
      <c r="I1188" s="576"/>
      <c r="J1188" s="577"/>
      <c r="L1188" s="63" t="s">
        <v>12</v>
      </c>
      <c r="M1188" s="64"/>
      <c r="N1188" s="11"/>
      <c r="O1188" s="12"/>
      <c r="P1188" s="13"/>
      <c r="Q1188" s="14"/>
      <c r="R1188" s="15"/>
      <c r="S1188" s="15"/>
      <c r="T1188" s="15"/>
    </row>
    <row r="1189" spans="1:20" s="62" customFormat="1" ht="24.75" customHeight="1" thickBot="1">
      <c r="A1189" s="619" t="s">
        <v>12</v>
      </c>
      <c r="B1189" s="531"/>
      <c r="C1189" s="532" t="s">
        <v>41</v>
      </c>
      <c r="D1189" s="532" t="s">
        <v>12</v>
      </c>
      <c r="E1189" s="532" t="s">
        <v>12</v>
      </c>
      <c r="F1189" s="532" t="s">
        <v>12</v>
      </c>
      <c r="G1189" s="502" t="s">
        <v>12</v>
      </c>
      <c r="H1189" s="468">
        <v>0</v>
      </c>
      <c r="I1189" s="581"/>
      <c r="J1189" s="582"/>
      <c r="L1189" s="63">
        <f>H1189*I1189</f>
        <v>0</v>
      </c>
      <c r="M1189" s="64">
        <f>H1189*J1189</f>
        <v>0</v>
      </c>
      <c r="N1189" s="11"/>
      <c r="O1189" s="12"/>
      <c r="P1189" s="13"/>
      <c r="Q1189" s="14"/>
      <c r="R1189" s="15"/>
      <c r="S1189" s="15"/>
      <c r="T1189" s="15"/>
    </row>
    <row r="1190" spans="1:20" s="62" customFormat="1" ht="24.75" customHeight="1">
      <c r="A1190" s="503" t="s">
        <v>289</v>
      </c>
      <c r="B1190" s="533" t="s">
        <v>12</v>
      </c>
      <c r="C1190" s="534" t="s">
        <v>12</v>
      </c>
      <c r="D1190" s="534"/>
      <c r="E1190" s="534"/>
      <c r="F1190" s="534"/>
      <c r="G1190" s="505"/>
      <c r="H1190" s="472"/>
      <c r="I1190" s="586"/>
      <c r="J1190" s="587"/>
      <c r="L1190" s="63" t="s">
        <v>12</v>
      </c>
      <c r="M1190" s="64"/>
      <c r="N1190" s="11"/>
      <c r="O1190" s="12"/>
      <c r="P1190" s="13"/>
      <c r="Q1190" s="14"/>
      <c r="R1190" s="15"/>
      <c r="S1190" s="15"/>
      <c r="T1190" s="15"/>
    </row>
    <row r="1191" spans="1:20" s="62" customFormat="1" ht="24.75" customHeight="1" thickBot="1">
      <c r="A1191" s="407"/>
      <c r="B1191" s="531" t="s">
        <v>12</v>
      </c>
      <c r="C1191" s="532" t="s">
        <v>258</v>
      </c>
      <c r="D1191" s="532"/>
      <c r="E1191" s="532"/>
      <c r="F1191" s="532"/>
      <c r="G1191" s="502"/>
      <c r="H1191" s="468"/>
      <c r="I1191" s="581"/>
      <c r="J1191" s="582"/>
      <c r="L1191" s="63" t="s">
        <v>12</v>
      </c>
      <c r="M1191" s="64"/>
      <c r="N1191" s="11"/>
      <c r="O1191" s="12"/>
      <c r="P1191" s="13"/>
      <c r="Q1191" s="14"/>
      <c r="R1191" s="15"/>
      <c r="S1191" s="15"/>
      <c r="T1191" s="15"/>
    </row>
    <row r="1192" spans="1:20" s="62" customFormat="1" ht="24.75" customHeight="1">
      <c r="A1192" s="503" t="s">
        <v>290</v>
      </c>
      <c r="B1192" s="533"/>
      <c r="C1192" s="534" t="s">
        <v>12</v>
      </c>
      <c r="D1192" s="534"/>
      <c r="E1192" s="534"/>
      <c r="F1192" s="534"/>
      <c r="G1192" s="505"/>
      <c r="H1192" s="472"/>
      <c r="I1192" s="586"/>
      <c r="J1192" s="587"/>
      <c r="L1192" s="63">
        <f>H1192*I1192</f>
        <v>0</v>
      </c>
      <c r="M1192" s="64">
        <f>H1192*J1192</f>
        <v>0</v>
      </c>
      <c r="N1192" s="11"/>
      <c r="O1192" s="12"/>
      <c r="P1192" s="13"/>
      <c r="Q1192" s="14"/>
      <c r="R1192" s="15"/>
      <c r="S1192" s="15"/>
      <c r="T1192" s="15"/>
    </row>
    <row r="1193" spans="1:20" s="62" customFormat="1" ht="24.75" customHeight="1">
      <c r="A1193" s="407" t="s">
        <v>12</v>
      </c>
      <c r="B1193" s="529"/>
      <c r="C1193" s="530"/>
      <c r="D1193" s="530"/>
      <c r="E1193" s="530"/>
      <c r="F1193" s="530"/>
      <c r="G1193" s="500"/>
      <c r="H1193" s="464"/>
      <c r="I1193" s="576"/>
      <c r="J1193" s="577"/>
      <c r="L1193" s="63"/>
      <c r="M1193" s="64"/>
      <c r="N1193" s="11"/>
      <c r="O1193" s="12"/>
      <c r="P1193" s="13"/>
      <c r="Q1193" s="14"/>
      <c r="R1193" s="15"/>
      <c r="S1193" s="15"/>
      <c r="T1193" s="15"/>
    </row>
    <row r="1194" spans="1:20" s="62" customFormat="1" ht="24.75" customHeight="1" thickBot="1">
      <c r="A1194" s="407"/>
      <c r="B1194" s="531"/>
      <c r="C1194" s="532"/>
      <c r="D1194" s="532"/>
      <c r="E1194" s="532"/>
      <c r="F1194" s="532"/>
      <c r="G1194" s="502"/>
      <c r="H1194" s="468"/>
      <c r="I1194" s="581"/>
      <c r="J1194" s="582"/>
      <c r="L1194" s="63"/>
      <c r="M1194" s="64"/>
      <c r="N1194" s="11"/>
      <c r="O1194" s="12"/>
      <c r="P1194" s="13"/>
      <c r="Q1194" s="14"/>
      <c r="R1194" s="15"/>
      <c r="S1194" s="15"/>
      <c r="T1194" s="15"/>
    </row>
    <row r="1195" spans="1:20" s="62" customFormat="1" ht="24.75" customHeight="1" thickBot="1">
      <c r="A1195" s="503" t="s">
        <v>291</v>
      </c>
      <c r="B1195" s="531"/>
      <c r="C1195" s="532"/>
      <c r="D1195" s="532"/>
      <c r="E1195" s="532"/>
      <c r="F1195" s="532"/>
      <c r="G1195" s="502"/>
      <c r="H1195" s="468"/>
      <c r="I1195" s="581"/>
      <c r="J1195" s="582"/>
      <c r="L1195" s="63"/>
      <c r="M1195" s="64"/>
      <c r="N1195" s="11"/>
      <c r="O1195" s="12"/>
      <c r="P1195" s="13"/>
      <c r="Q1195" s="14"/>
      <c r="R1195" s="15"/>
      <c r="S1195" s="15"/>
      <c r="T1195" s="15"/>
    </row>
    <row r="1196" spans="1:20" s="62" customFormat="1" ht="24.75" customHeight="1">
      <c r="A1196" s="503" t="s">
        <v>74</v>
      </c>
      <c r="B1196" s="533"/>
      <c r="C1196" s="534"/>
      <c r="D1196" s="534"/>
      <c r="E1196" s="534"/>
      <c r="F1196" s="534"/>
      <c r="G1196" s="505"/>
      <c r="H1196" s="472"/>
      <c r="I1196" s="586"/>
      <c r="J1196" s="587"/>
      <c r="L1196" s="63">
        <f>H1196*I1196</f>
        <v>0</v>
      </c>
      <c r="M1196" s="64">
        <f>H1196*J1196</f>
        <v>0</v>
      </c>
      <c r="N1196" s="11"/>
      <c r="O1196" s="12"/>
      <c r="P1196" s="13"/>
      <c r="Q1196" s="14"/>
      <c r="R1196" s="15"/>
      <c r="S1196" s="15"/>
      <c r="T1196" s="15"/>
    </row>
    <row r="1197" spans="1:20" s="62" customFormat="1" ht="24.75" customHeight="1">
      <c r="A1197" s="407"/>
      <c r="B1197" s="529" t="s">
        <v>12</v>
      </c>
      <c r="C1197" s="530" t="s">
        <v>12</v>
      </c>
      <c r="D1197" s="530"/>
      <c r="E1197" s="530"/>
      <c r="F1197" s="530"/>
      <c r="G1197" s="500"/>
      <c r="H1197" s="464"/>
      <c r="I1197" s="576"/>
      <c r="J1197" s="577"/>
      <c r="L1197" s="63" t="s">
        <v>12</v>
      </c>
      <c r="M1197" s="64"/>
      <c r="N1197" s="11"/>
      <c r="O1197" s="12"/>
      <c r="P1197" s="13"/>
      <c r="Q1197" s="14"/>
      <c r="R1197" s="15"/>
      <c r="S1197" s="15"/>
      <c r="T1197" s="15"/>
    </row>
    <row r="1198" spans="1:20" s="62" customFormat="1" ht="24.75" customHeight="1">
      <c r="A1198" s="407"/>
      <c r="B1198" s="529"/>
      <c r="C1198" s="530" t="s">
        <v>12</v>
      </c>
      <c r="D1198" s="530"/>
      <c r="E1198" s="530"/>
      <c r="F1198" s="530"/>
      <c r="G1198" s="500"/>
      <c r="H1198" s="464"/>
      <c r="I1198" s="576"/>
      <c r="J1198" s="577"/>
      <c r="L1198" s="63">
        <f>H1198*I1198</f>
        <v>0</v>
      </c>
      <c r="M1198" s="64">
        <f>H1198*J1198</f>
        <v>0</v>
      </c>
      <c r="N1198" s="11"/>
      <c r="O1198" s="12"/>
      <c r="P1198" s="13"/>
      <c r="Q1198" s="14"/>
      <c r="R1198" s="15"/>
      <c r="S1198" s="15"/>
      <c r="T1198" s="15"/>
    </row>
    <row r="1199" spans="1:20" s="62" customFormat="1" ht="24.75" customHeight="1" thickBot="1">
      <c r="A1199" s="407"/>
      <c r="B1199" s="529"/>
      <c r="C1199" s="530"/>
      <c r="D1199" s="530"/>
      <c r="E1199" s="530"/>
      <c r="F1199" s="530" t="s">
        <v>41</v>
      </c>
      <c r="G1199" s="500"/>
      <c r="H1199" s="468">
        <v>0</v>
      </c>
      <c r="I1199" s="581"/>
      <c r="J1199" s="582"/>
      <c r="L1199" s="63"/>
      <c r="M1199" s="64"/>
      <c r="N1199" s="11"/>
      <c r="O1199" s="12"/>
      <c r="P1199" s="13"/>
      <c r="Q1199" s="14"/>
      <c r="R1199" s="15"/>
      <c r="S1199" s="15"/>
      <c r="T1199" s="15"/>
    </row>
    <row r="1200" spans="1:20" s="62" customFormat="1" ht="24.75" customHeight="1">
      <c r="A1200" s="511" t="s">
        <v>12</v>
      </c>
      <c r="B1200" s="309"/>
      <c r="C1200" s="512"/>
      <c r="D1200" s="512"/>
      <c r="E1200" s="512"/>
      <c r="F1200" s="513" t="s">
        <v>189</v>
      </c>
      <c r="G1200" s="514"/>
      <c r="H1200" s="472">
        <f>SUM(H1174:H1199)</f>
        <v>0</v>
      </c>
      <c r="I1200" s="586"/>
      <c r="J1200" s="587"/>
      <c r="L1200" s="63"/>
      <c r="M1200" s="64"/>
      <c r="N1200" s="11"/>
      <c r="O1200" s="12"/>
      <c r="P1200" s="13"/>
      <c r="Q1200" s="14"/>
      <c r="R1200" s="15"/>
      <c r="S1200" s="15"/>
      <c r="T1200" s="15"/>
    </row>
    <row r="1201" spans="1:20" s="62" customFormat="1" ht="24.75" customHeight="1" thickBot="1">
      <c r="A1201" s="515"/>
      <c r="B1201" s="516"/>
      <c r="C1201" s="517" t="s">
        <v>12</v>
      </c>
      <c r="D1201" s="517" t="s">
        <v>12</v>
      </c>
      <c r="E1201" s="517" t="s">
        <v>12</v>
      </c>
      <c r="F1201" s="518" t="s">
        <v>190</v>
      </c>
      <c r="G1201" s="519"/>
      <c r="H1201" s="492">
        <f>H1168</f>
        <v>0</v>
      </c>
      <c r="I1201" s="476"/>
      <c r="J1201" s="591"/>
      <c r="L1201" s="63">
        <f>H1201*I1201</f>
        <v>0</v>
      </c>
      <c r="M1201" s="64">
        <f>H1201*J1201</f>
        <v>0</v>
      </c>
      <c r="N1201" s="11"/>
      <c r="O1201" s="12"/>
      <c r="P1201" s="13"/>
      <c r="Q1201" s="14"/>
      <c r="R1201" s="15"/>
      <c r="S1201" s="15"/>
      <c r="T1201" s="15"/>
    </row>
    <row r="1202" spans="1:20" s="62" customFormat="1" ht="24.75" customHeight="1" thickBot="1" thickTop="1">
      <c r="A1202" s="520"/>
      <c r="B1202" s="521" t="s">
        <v>12</v>
      </c>
      <c r="C1202" s="522" t="s">
        <v>12</v>
      </c>
      <c r="D1202" s="522" t="s">
        <v>12</v>
      </c>
      <c r="E1202" s="522" t="s">
        <v>12</v>
      </c>
      <c r="F1202" s="523" t="s">
        <v>292</v>
      </c>
      <c r="G1202" s="524"/>
      <c r="H1202" s="481">
        <f>SUM(H1200:H1201)</f>
        <v>0</v>
      </c>
      <c r="I1202" s="592"/>
      <c r="J1202" s="593"/>
      <c r="L1202" s="63" t="s">
        <v>12</v>
      </c>
      <c r="M1202" s="64"/>
      <c r="N1202" s="11"/>
      <c r="O1202" s="12"/>
      <c r="P1202" s="13"/>
      <c r="Q1202" s="14"/>
      <c r="R1202" s="15"/>
      <c r="S1202" s="15"/>
      <c r="T1202" s="15"/>
    </row>
    <row r="1203" ht="14.25" thickBot="1" thickTop="1"/>
    <row r="1204" spans="1:20" s="62" customFormat="1" ht="24.75" customHeight="1" thickTop="1">
      <c r="A1204" s="212" t="s">
        <v>1</v>
      </c>
      <c r="B1204" s="614" t="s">
        <v>293</v>
      </c>
      <c r="C1204" s="620">
        <f>55+25</f>
        <v>80</v>
      </c>
      <c r="D1204" s="184" t="s">
        <v>294</v>
      </c>
      <c r="E1204" s="60"/>
      <c r="F1204" s="60"/>
      <c r="G1204" s="60"/>
      <c r="H1204" s="60"/>
      <c r="I1204" s="6"/>
      <c r="J1204" s="61" t="s">
        <v>295</v>
      </c>
      <c r="L1204" s="63"/>
      <c r="M1204" s="64"/>
      <c r="N1204" s="11"/>
      <c r="O1204" s="12"/>
      <c r="P1204" s="13"/>
      <c r="Q1204" s="14"/>
      <c r="R1204" s="15"/>
      <c r="S1204" s="15"/>
      <c r="T1204" s="15"/>
    </row>
    <row r="1205" spans="1:20" s="62" customFormat="1" ht="14.25" customHeight="1">
      <c r="A1205" s="214"/>
      <c r="B1205" s="112"/>
      <c r="C1205" s="493"/>
      <c r="D1205" s="528"/>
      <c r="E1205" s="528" t="s">
        <v>12</v>
      </c>
      <c r="F1205" s="8"/>
      <c r="G1205" s="186" t="s">
        <v>12</v>
      </c>
      <c r="H1205" s="255"/>
      <c r="I1205" s="292" t="s">
        <v>12</v>
      </c>
      <c r="J1205" s="113"/>
      <c r="L1205" s="63"/>
      <c r="M1205" s="64"/>
      <c r="N1205" s="11"/>
      <c r="O1205" s="12"/>
      <c r="P1205" s="13"/>
      <c r="Q1205" s="14"/>
      <c r="R1205" s="15"/>
      <c r="S1205" s="15"/>
      <c r="T1205" s="15"/>
    </row>
    <row r="1206" spans="1:20" s="62" customFormat="1" ht="11.25" customHeight="1">
      <c r="A1206" s="214"/>
      <c r="B1206" s="176" t="s">
        <v>31</v>
      </c>
      <c r="C1206" s="117" t="s">
        <v>12</v>
      </c>
      <c r="D1206" s="117"/>
      <c r="E1206" s="117" t="s">
        <v>12</v>
      </c>
      <c r="F1206" s="117" t="s">
        <v>12</v>
      </c>
      <c r="G1206" s="257" t="s">
        <v>296</v>
      </c>
      <c r="H1206" s="257" t="s">
        <v>17</v>
      </c>
      <c r="I1206" s="495" t="s">
        <v>12</v>
      </c>
      <c r="J1206" s="496"/>
      <c r="L1206" s="63"/>
      <c r="M1206" s="64"/>
      <c r="N1206" s="11"/>
      <c r="O1206" s="12"/>
      <c r="P1206" s="13"/>
      <c r="Q1206" s="14"/>
      <c r="R1206" s="15"/>
      <c r="S1206" s="15"/>
      <c r="T1206" s="15"/>
    </row>
    <row r="1207" spans="1:20" s="62" customFormat="1" ht="13.5" thickBot="1">
      <c r="A1207" s="216" t="s">
        <v>12</v>
      </c>
      <c r="B1207" s="189" t="s">
        <v>12</v>
      </c>
      <c r="C1207" s="455"/>
      <c r="D1207" s="455"/>
      <c r="E1207" s="455" t="s">
        <v>12</v>
      </c>
      <c r="F1207" s="455" t="s">
        <v>12</v>
      </c>
      <c r="G1207" s="260" t="s">
        <v>12</v>
      </c>
      <c r="H1207" s="484" t="s">
        <v>8</v>
      </c>
      <c r="I1207" s="497" t="s">
        <v>12</v>
      </c>
      <c r="J1207" s="113"/>
      <c r="L1207" s="63"/>
      <c r="M1207" s="64"/>
      <c r="N1207" s="11"/>
      <c r="O1207" s="12"/>
      <c r="P1207" s="13"/>
      <c r="Q1207" s="14"/>
      <c r="R1207" s="15"/>
      <c r="S1207" s="15"/>
      <c r="T1207" s="15"/>
    </row>
    <row r="1208" spans="1:20" s="62" customFormat="1" ht="24.75" customHeight="1" thickTop="1">
      <c r="A1208" s="296" t="s">
        <v>12</v>
      </c>
      <c r="B1208" s="616" t="s">
        <v>283</v>
      </c>
      <c r="C1208" s="617"/>
      <c r="D1208" s="617"/>
      <c r="E1208" s="617"/>
      <c r="F1208" s="617"/>
      <c r="G1208" s="267">
        <f aca="true" t="shared" si="57" ref="G1208:G1213">+D1208*E1208</f>
        <v>0</v>
      </c>
      <c r="H1208" s="486">
        <f>$C$1204*G1208</f>
        <v>0</v>
      </c>
      <c r="I1208" s="571"/>
      <c r="J1208" s="572"/>
      <c r="L1208" s="63">
        <f>H1208*I1208</f>
        <v>0</v>
      </c>
      <c r="M1208" s="64">
        <f>H1208*J1208</f>
        <v>0</v>
      </c>
      <c r="N1208" s="11"/>
      <c r="O1208" s="12"/>
      <c r="P1208" s="13"/>
      <c r="Q1208" s="14"/>
      <c r="R1208" s="15"/>
      <c r="S1208" s="15"/>
      <c r="T1208" s="15"/>
    </row>
    <row r="1209" spans="1:20" s="62" customFormat="1" ht="24.75" customHeight="1">
      <c r="A1209" s="387"/>
      <c r="B1209" s="529"/>
      <c r="C1209" s="530"/>
      <c r="D1209" s="530"/>
      <c r="E1209" s="530"/>
      <c r="F1209" s="530"/>
      <c r="G1209" s="274"/>
      <c r="H1209" s="464">
        <f>$C$1204*G1209</f>
        <v>0</v>
      </c>
      <c r="I1209" s="576"/>
      <c r="J1209" s="577"/>
      <c r="L1209" s="63"/>
      <c r="M1209" s="64"/>
      <c r="N1209" s="11"/>
      <c r="O1209" s="12"/>
      <c r="P1209" s="13"/>
      <c r="Q1209" s="14"/>
      <c r="R1209" s="15"/>
      <c r="S1209" s="15"/>
      <c r="T1209" s="15"/>
    </row>
    <row r="1210" spans="1:20" s="62" customFormat="1" ht="24.75" customHeight="1">
      <c r="A1210" s="387"/>
      <c r="B1210" s="529"/>
      <c r="C1210" s="530"/>
      <c r="D1210" s="530"/>
      <c r="E1210" s="530"/>
      <c r="F1210" s="530"/>
      <c r="G1210" s="274">
        <f>+F1210*E1210</f>
        <v>0</v>
      </c>
      <c r="H1210" s="464">
        <f aca="true" t="shared" si="58" ref="H1210:H1224">$C$1204*G1210</f>
        <v>0</v>
      </c>
      <c r="I1210" s="576"/>
      <c r="J1210" s="577"/>
      <c r="L1210" s="63"/>
      <c r="M1210" s="64"/>
      <c r="N1210" s="11"/>
      <c r="O1210" s="12"/>
      <c r="P1210" s="13"/>
      <c r="Q1210" s="14"/>
      <c r="R1210" s="15"/>
      <c r="S1210" s="15"/>
      <c r="T1210" s="15"/>
    </row>
    <row r="1211" spans="1:20" s="62" customFormat="1" ht="25.5" customHeight="1">
      <c r="A1211" s="387"/>
      <c r="B1211" s="529"/>
      <c r="C1211" s="530"/>
      <c r="D1211" s="530"/>
      <c r="E1211" s="530"/>
      <c r="F1211" s="530"/>
      <c r="G1211" s="274">
        <f t="shared" si="57"/>
        <v>0</v>
      </c>
      <c r="H1211" s="464">
        <f t="shared" si="58"/>
        <v>0</v>
      </c>
      <c r="I1211" s="576"/>
      <c r="J1211" s="577"/>
      <c r="L1211" s="63"/>
      <c r="M1211" s="64"/>
      <c r="N1211" s="11"/>
      <c r="O1211" s="12"/>
      <c r="P1211" s="13"/>
      <c r="Q1211" s="14"/>
      <c r="R1211" s="15"/>
      <c r="S1211" s="15"/>
      <c r="T1211" s="15"/>
    </row>
    <row r="1212" spans="1:20" s="62" customFormat="1" ht="24.75" customHeight="1">
      <c r="A1212" s="387"/>
      <c r="B1212" s="529"/>
      <c r="C1212" s="530"/>
      <c r="D1212" s="530"/>
      <c r="E1212" s="530"/>
      <c r="F1212" s="530"/>
      <c r="G1212" s="274">
        <f t="shared" si="57"/>
        <v>0</v>
      </c>
      <c r="H1212" s="464">
        <f t="shared" si="58"/>
        <v>0</v>
      </c>
      <c r="I1212" s="576"/>
      <c r="J1212" s="577"/>
      <c r="L1212" s="63"/>
      <c r="M1212" s="64"/>
      <c r="N1212" s="11"/>
      <c r="O1212" s="12"/>
      <c r="P1212" s="13"/>
      <c r="Q1212" s="14"/>
      <c r="R1212" s="15"/>
      <c r="S1212" s="15"/>
      <c r="T1212" s="15"/>
    </row>
    <row r="1213" spans="1:20" s="62" customFormat="1" ht="25.5" customHeight="1">
      <c r="A1213" s="387"/>
      <c r="B1213" s="621" t="s">
        <v>33</v>
      </c>
      <c r="C1213" s="537"/>
      <c r="D1213" s="537"/>
      <c r="E1213" s="537"/>
      <c r="F1213" s="537"/>
      <c r="G1213" s="274">
        <f t="shared" si="57"/>
        <v>0</v>
      </c>
      <c r="H1213" s="464">
        <f t="shared" si="58"/>
        <v>0</v>
      </c>
      <c r="I1213" s="576"/>
      <c r="J1213" s="577"/>
      <c r="L1213" s="63"/>
      <c r="M1213" s="64"/>
      <c r="N1213" s="11"/>
      <c r="O1213" s="12"/>
      <c r="P1213" s="13"/>
      <c r="Q1213" s="14"/>
      <c r="R1213" s="15"/>
      <c r="S1213" s="15"/>
      <c r="T1213" s="15"/>
    </row>
    <row r="1214" spans="1:20" s="62" customFormat="1" ht="25.5" customHeight="1">
      <c r="A1214" s="407"/>
      <c r="B1214" s="529"/>
      <c r="C1214" s="530"/>
      <c r="D1214" s="530"/>
      <c r="E1214" s="530"/>
      <c r="F1214" s="530"/>
      <c r="G1214" s="274"/>
      <c r="H1214" s="464">
        <f t="shared" si="58"/>
        <v>0</v>
      </c>
      <c r="I1214" s="576"/>
      <c r="J1214" s="577"/>
      <c r="L1214" s="63" t="s">
        <v>12</v>
      </c>
      <c r="M1214" s="64"/>
      <c r="N1214" s="11"/>
      <c r="O1214" s="12"/>
      <c r="P1214" s="13"/>
      <c r="Q1214" s="14"/>
      <c r="R1214" s="15"/>
      <c r="S1214" s="15"/>
      <c r="T1214" s="15"/>
    </row>
    <row r="1215" spans="1:20" s="62" customFormat="1" ht="24.75" customHeight="1">
      <c r="A1215" s="407" t="s">
        <v>12</v>
      </c>
      <c r="B1215" s="529"/>
      <c r="C1215" s="530"/>
      <c r="D1215" s="530"/>
      <c r="E1215" s="530"/>
      <c r="F1215" s="530" t="s">
        <v>41</v>
      </c>
      <c r="G1215" s="274">
        <f>+D1215*C1215</f>
        <v>0</v>
      </c>
      <c r="H1215" s="464">
        <f t="shared" si="58"/>
        <v>0</v>
      </c>
      <c r="I1215" s="576"/>
      <c r="J1215" s="577"/>
      <c r="L1215" s="63">
        <f>H1215*I1215</f>
        <v>0</v>
      </c>
      <c r="M1215" s="64">
        <f>H1215*J1215</f>
        <v>0</v>
      </c>
      <c r="N1215" s="11"/>
      <c r="O1215" s="12"/>
      <c r="P1215" s="13"/>
      <c r="Q1215" s="14"/>
      <c r="R1215" s="15"/>
      <c r="S1215" s="15"/>
      <c r="T1215" s="15"/>
    </row>
    <row r="1216" spans="1:20" s="62" customFormat="1" ht="24.75" customHeight="1">
      <c r="A1216" s="407" t="s">
        <v>12</v>
      </c>
      <c r="B1216" s="529"/>
      <c r="C1216" s="530"/>
      <c r="D1216" s="530"/>
      <c r="E1216" s="530"/>
      <c r="F1216" s="530"/>
      <c r="G1216" s="274">
        <f>D1216*C1216</f>
        <v>0</v>
      </c>
      <c r="H1216" s="464">
        <f t="shared" si="58"/>
        <v>0</v>
      </c>
      <c r="I1216" s="576"/>
      <c r="J1216" s="577"/>
      <c r="L1216" s="63"/>
      <c r="M1216" s="64"/>
      <c r="N1216" s="11"/>
      <c r="O1216" s="12"/>
      <c r="P1216" s="13"/>
      <c r="Q1216" s="14"/>
      <c r="R1216" s="15"/>
      <c r="S1216" s="15"/>
      <c r="T1216" s="15"/>
    </row>
    <row r="1217" spans="1:20" s="62" customFormat="1" ht="24.75" customHeight="1">
      <c r="A1217" s="407" t="s">
        <v>12</v>
      </c>
      <c r="B1217" s="529"/>
      <c r="C1217" s="530"/>
      <c r="D1217" s="530"/>
      <c r="E1217" s="530"/>
      <c r="F1217" s="530" t="s">
        <v>12</v>
      </c>
      <c r="G1217" s="274">
        <f>D1217*C1217</f>
        <v>0</v>
      </c>
      <c r="H1217" s="464">
        <f t="shared" si="58"/>
        <v>0</v>
      </c>
      <c r="I1217" s="576"/>
      <c r="J1217" s="577"/>
      <c r="L1217" s="63" t="s">
        <v>12</v>
      </c>
      <c r="M1217" s="64"/>
      <c r="N1217" s="11"/>
      <c r="O1217" s="12"/>
      <c r="P1217" s="13"/>
      <c r="Q1217" s="14"/>
      <c r="R1217" s="15"/>
      <c r="S1217" s="15"/>
      <c r="T1217" s="15"/>
    </row>
    <row r="1218" spans="1:20" s="62" customFormat="1" ht="24.75" customHeight="1">
      <c r="A1218" s="407"/>
      <c r="B1218" s="529"/>
      <c r="C1218" s="530"/>
      <c r="D1218" s="530"/>
      <c r="E1218" s="530"/>
      <c r="F1218" s="530" t="s">
        <v>12</v>
      </c>
      <c r="G1218" s="274">
        <f>D1218*C1218</f>
        <v>0</v>
      </c>
      <c r="H1218" s="464">
        <f t="shared" si="58"/>
        <v>0</v>
      </c>
      <c r="I1218" s="576"/>
      <c r="J1218" s="577"/>
      <c r="L1218" s="63">
        <f>H1218*I1218</f>
        <v>0</v>
      </c>
      <c r="M1218" s="64">
        <f>H1218*J1218</f>
        <v>0</v>
      </c>
      <c r="N1218" s="11"/>
      <c r="O1218" s="12"/>
      <c r="P1218" s="13"/>
      <c r="Q1218" s="14"/>
      <c r="R1218" s="15"/>
      <c r="S1218" s="15"/>
      <c r="T1218" s="15"/>
    </row>
    <row r="1219" spans="1:20" s="62" customFormat="1" ht="24.75" customHeight="1">
      <c r="A1219" s="407" t="s">
        <v>12</v>
      </c>
      <c r="B1219" s="529"/>
      <c r="C1219" s="530"/>
      <c r="D1219" s="530"/>
      <c r="E1219" s="530"/>
      <c r="F1219" s="530" t="s">
        <v>12</v>
      </c>
      <c r="G1219" s="274">
        <f>D1219*C1219</f>
        <v>0</v>
      </c>
      <c r="H1219" s="464">
        <f t="shared" si="58"/>
        <v>0</v>
      </c>
      <c r="I1219" s="576"/>
      <c r="J1219" s="577"/>
      <c r="L1219" s="63" t="s">
        <v>12</v>
      </c>
      <c r="M1219" s="64"/>
      <c r="N1219" s="11"/>
      <c r="O1219" s="12"/>
      <c r="P1219" s="13"/>
      <c r="Q1219" s="14"/>
      <c r="R1219" s="15"/>
      <c r="S1219" s="15"/>
      <c r="T1219" s="15"/>
    </row>
    <row r="1220" spans="1:20" s="62" customFormat="1" ht="24.75" customHeight="1">
      <c r="A1220" s="407" t="s">
        <v>12</v>
      </c>
      <c r="B1220" s="529"/>
      <c r="C1220" s="530"/>
      <c r="D1220" s="530"/>
      <c r="E1220" s="530"/>
      <c r="F1220" s="530" t="s">
        <v>12</v>
      </c>
      <c r="G1220" s="402">
        <f>D1220*E1220</f>
        <v>0</v>
      </c>
      <c r="H1220" s="464">
        <f t="shared" si="58"/>
        <v>0</v>
      </c>
      <c r="I1220" s="576"/>
      <c r="J1220" s="577"/>
      <c r="L1220" s="63">
        <f>H1220*I1220</f>
        <v>0</v>
      </c>
      <c r="M1220" s="64">
        <f>H1220*J1220</f>
        <v>0</v>
      </c>
      <c r="N1220" s="11"/>
      <c r="O1220" s="12"/>
      <c r="P1220" s="13"/>
      <c r="Q1220" s="14"/>
      <c r="R1220" s="15"/>
      <c r="S1220" s="15"/>
      <c r="T1220" s="15"/>
    </row>
    <row r="1221" spans="1:20" s="62" customFormat="1" ht="24.75" customHeight="1">
      <c r="A1221" s="407" t="s">
        <v>12</v>
      </c>
      <c r="B1221" s="529"/>
      <c r="C1221" s="530"/>
      <c r="D1221" s="530"/>
      <c r="E1221" s="530"/>
      <c r="F1221" s="530"/>
      <c r="G1221" s="402">
        <f>D1221*E1221</f>
        <v>0</v>
      </c>
      <c r="H1221" s="464">
        <f t="shared" si="58"/>
        <v>0</v>
      </c>
      <c r="I1221" s="576"/>
      <c r="J1221" s="577"/>
      <c r="L1221" s="63">
        <f>H1221*I1221</f>
        <v>0</v>
      </c>
      <c r="M1221" s="64">
        <f>H1221*J1221</f>
        <v>0</v>
      </c>
      <c r="N1221" s="11"/>
      <c r="O1221" s="12"/>
      <c r="P1221" s="13"/>
      <c r="Q1221" s="14"/>
      <c r="R1221" s="15"/>
      <c r="S1221" s="15"/>
      <c r="T1221" s="15"/>
    </row>
    <row r="1222" spans="1:20" s="62" customFormat="1" ht="24.75" customHeight="1">
      <c r="A1222" s="407" t="s">
        <v>12</v>
      </c>
      <c r="B1222" s="529"/>
      <c r="C1222" s="530"/>
      <c r="D1222" s="530"/>
      <c r="E1222" s="530"/>
      <c r="F1222" s="530"/>
      <c r="G1222" s="402">
        <f>D1222*E1222</f>
        <v>0</v>
      </c>
      <c r="H1222" s="464">
        <f t="shared" si="58"/>
        <v>0</v>
      </c>
      <c r="I1222" s="576"/>
      <c r="J1222" s="577"/>
      <c r="L1222" s="63" t="s">
        <v>12</v>
      </c>
      <c r="M1222" s="64"/>
      <c r="N1222" s="11"/>
      <c r="O1222" s="12"/>
      <c r="P1222" s="13"/>
      <c r="Q1222" s="14"/>
      <c r="R1222" s="15"/>
      <c r="S1222" s="15"/>
      <c r="T1222" s="15"/>
    </row>
    <row r="1223" spans="1:20" s="62" customFormat="1" ht="24.75" customHeight="1">
      <c r="A1223" s="407" t="s">
        <v>12</v>
      </c>
      <c r="B1223" s="529"/>
      <c r="C1223" s="530"/>
      <c r="D1223" s="530"/>
      <c r="E1223" s="530"/>
      <c r="F1223" s="530"/>
      <c r="G1223" s="402">
        <f>D1223*E1223</f>
        <v>0</v>
      </c>
      <c r="H1223" s="464">
        <f t="shared" si="58"/>
        <v>0</v>
      </c>
      <c r="I1223" s="576"/>
      <c r="J1223" s="577"/>
      <c r="L1223" s="63"/>
      <c r="M1223" s="64"/>
      <c r="N1223" s="11"/>
      <c r="O1223" s="12"/>
      <c r="P1223" s="13"/>
      <c r="Q1223" s="14"/>
      <c r="R1223" s="15"/>
      <c r="S1223" s="15"/>
      <c r="T1223" s="15"/>
    </row>
    <row r="1224" spans="1:20" s="62" customFormat="1" ht="24.75" customHeight="1">
      <c r="A1224" s="407"/>
      <c r="B1224" s="529"/>
      <c r="C1224" s="530"/>
      <c r="D1224" s="530"/>
      <c r="E1224" s="530"/>
      <c r="F1224" s="530"/>
      <c r="G1224" s="402">
        <f>D1224*E1224</f>
        <v>0</v>
      </c>
      <c r="H1224" s="464">
        <f t="shared" si="58"/>
        <v>0</v>
      </c>
      <c r="I1224" s="576"/>
      <c r="J1224" s="577"/>
      <c r="L1224" s="63"/>
      <c r="M1224" s="64"/>
      <c r="N1224" s="11"/>
      <c r="O1224" s="12"/>
      <c r="P1224" s="13"/>
      <c r="Q1224" s="14"/>
      <c r="R1224" s="15"/>
      <c r="S1224" s="15"/>
      <c r="T1224" s="15"/>
    </row>
    <row r="1225" spans="1:20" s="62" customFormat="1" ht="24.75" customHeight="1">
      <c r="A1225" s="407" t="s">
        <v>12</v>
      </c>
      <c r="B1225" s="529"/>
      <c r="C1225" s="530"/>
      <c r="D1225" s="530"/>
      <c r="E1225" s="530"/>
      <c r="F1225" s="530"/>
      <c r="G1225" s="402">
        <v>0</v>
      </c>
      <c r="H1225" s="464">
        <f aca="true" t="shared" si="59" ref="H1225:H1235">$C$1204*G1225</f>
        <v>0</v>
      </c>
      <c r="I1225" s="576"/>
      <c r="J1225" s="577"/>
      <c r="L1225" s="63"/>
      <c r="M1225" s="64"/>
      <c r="N1225" s="11"/>
      <c r="O1225" s="12"/>
      <c r="P1225" s="13"/>
      <c r="Q1225" s="14"/>
      <c r="R1225" s="15"/>
      <c r="S1225" s="15"/>
      <c r="T1225" s="15"/>
    </row>
    <row r="1226" spans="1:20" s="62" customFormat="1" ht="24.75" customHeight="1">
      <c r="A1226" s="407"/>
      <c r="B1226" s="529"/>
      <c r="C1226" s="530"/>
      <c r="D1226" s="530"/>
      <c r="E1226" s="530"/>
      <c r="F1226" s="530"/>
      <c r="G1226" s="402">
        <v>0</v>
      </c>
      <c r="H1226" s="464">
        <f t="shared" si="59"/>
        <v>0</v>
      </c>
      <c r="I1226" s="576"/>
      <c r="J1226" s="577"/>
      <c r="L1226" s="63"/>
      <c r="M1226" s="64"/>
      <c r="N1226" s="11"/>
      <c r="O1226" s="12"/>
      <c r="P1226" s="13"/>
      <c r="Q1226" s="14"/>
      <c r="R1226" s="15"/>
      <c r="S1226" s="15"/>
      <c r="T1226" s="15"/>
    </row>
    <row r="1227" spans="1:20" s="62" customFormat="1" ht="24.75" customHeight="1">
      <c r="A1227" s="407"/>
      <c r="B1227" s="529"/>
      <c r="C1227" s="530"/>
      <c r="D1227" s="530"/>
      <c r="E1227" s="530"/>
      <c r="F1227" s="530"/>
      <c r="G1227" s="402">
        <v>0</v>
      </c>
      <c r="H1227" s="464">
        <f t="shared" si="59"/>
        <v>0</v>
      </c>
      <c r="I1227" s="576"/>
      <c r="J1227" s="577"/>
      <c r="L1227" s="63"/>
      <c r="M1227" s="64"/>
      <c r="N1227" s="11"/>
      <c r="O1227" s="12"/>
      <c r="P1227" s="13"/>
      <c r="Q1227" s="14"/>
      <c r="R1227" s="15"/>
      <c r="S1227" s="15"/>
      <c r="T1227" s="15"/>
    </row>
    <row r="1228" spans="1:20" s="62" customFormat="1" ht="24.75" customHeight="1">
      <c r="A1228" s="407" t="s">
        <v>12</v>
      </c>
      <c r="B1228" s="529"/>
      <c r="C1228" s="530"/>
      <c r="D1228" s="530"/>
      <c r="E1228" s="530"/>
      <c r="F1228" s="530"/>
      <c r="G1228" s="402">
        <f>E1228*D1228</f>
        <v>0</v>
      </c>
      <c r="H1228" s="464">
        <f t="shared" si="59"/>
        <v>0</v>
      </c>
      <c r="I1228" s="576"/>
      <c r="J1228" s="577"/>
      <c r="L1228" s="63">
        <f>H1228*I1228</f>
        <v>0</v>
      </c>
      <c r="M1228" s="64">
        <f>H1228*J1228</f>
        <v>0</v>
      </c>
      <c r="N1228" s="11"/>
      <c r="O1228" s="12"/>
      <c r="P1228" s="13"/>
      <c r="Q1228" s="14"/>
      <c r="R1228" s="15"/>
      <c r="S1228" s="15"/>
      <c r="T1228" s="15"/>
    </row>
    <row r="1229" spans="1:20" s="62" customFormat="1" ht="24.75" customHeight="1">
      <c r="A1229" s="407" t="s">
        <v>12</v>
      </c>
      <c r="B1229" s="529"/>
      <c r="C1229" s="530"/>
      <c r="D1229" s="530" t="s">
        <v>12</v>
      </c>
      <c r="E1229" s="530" t="s">
        <v>12</v>
      </c>
      <c r="F1229" s="530" t="s">
        <v>12</v>
      </c>
      <c r="G1229" s="402">
        <v>0</v>
      </c>
      <c r="H1229" s="464">
        <f t="shared" si="59"/>
        <v>0</v>
      </c>
      <c r="I1229" s="576"/>
      <c r="J1229" s="577"/>
      <c r="L1229" s="63" t="s">
        <v>12</v>
      </c>
      <c r="M1229" s="64"/>
      <c r="N1229" s="11"/>
      <c r="O1229" s="12"/>
      <c r="P1229" s="13"/>
      <c r="Q1229" s="14"/>
      <c r="R1229" s="15"/>
      <c r="S1229" s="15"/>
      <c r="T1229" s="15"/>
    </row>
    <row r="1230" spans="1:20" s="62" customFormat="1" ht="24.75" customHeight="1">
      <c r="A1230" s="407" t="s">
        <v>12</v>
      </c>
      <c r="B1230" s="529"/>
      <c r="C1230" s="530" t="s">
        <v>12</v>
      </c>
      <c r="D1230" s="530" t="s">
        <v>12</v>
      </c>
      <c r="E1230" s="530" t="s">
        <v>12</v>
      </c>
      <c r="F1230" s="530" t="s">
        <v>12</v>
      </c>
      <c r="G1230" s="402">
        <v>0</v>
      </c>
      <c r="H1230" s="464">
        <f t="shared" si="59"/>
        <v>0</v>
      </c>
      <c r="I1230" s="576"/>
      <c r="J1230" s="577"/>
      <c r="L1230" s="63">
        <f>H1230*I1230</f>
        <v>0</v>
      </c>
      <c r="M1230" s="64">
        <f>H1230*J1230</f>
        <v>0</v>
      </c>
      <c r="N1230" s="11"/>
      <c r="O1230" s="12"/>
      <c r="P1230" s="13"/>
      <c r="Q1230" s="14"/>
      <c r="R1230" s="15"/>
      <c r="S1230" s="15"/>
      <c r="T1230" s="15"/>
    </row>
    <row r="1231" spans="1:20" s="62" customFormat="1" ht="24.75" customHeight="1">
      <c r="A1231" s="407" t="s">
        <v>12</v>
      </c>
      <c r="B1231" s="529" t="s">
        <v>12</v>
      </c>
      <c r="C1231" s="530" t="s">
        <v>12</v>
      </c>
      <c r="D1231" s="530" t="s">
        <v>12</v>
      </c>
      <c r="E1231" s="530" t="s">
        <v>12</v>
      </c>
      <c r="F1231" s="530" t="s">
        <v>12</v>
      </c>
      <c r="G1231" s="402">
        <v>0</v>
      </c>
      <c r="H1231" s="464">
        <f t="shared" si="59"/>
        <v>0</v>
      </c>
      <c r="I1231" s="576"/>
      <c r="J1231" s="577"/>
      <c r="L1231" s="63" t="s">
        <v>12</v>
      </c>
      <c r="M1231" s="64"/>
      <c r="N1231" s="11"/>
      <c r="O1231" s="12"/>
      <c r="P1231" s="13"/>
      <c r="Q1231" s="14"/>
      <c r="R1231" s="15"/>
      <c r="S1231" s="15"/>
      <c r="T1231" s="15"/>
    </row>
    <row r="1232" spans="1:20" s="62" customFormat="1" ht="24.75" customHeight="1">
      <c r="A1232" s="407" t="s">
        <v>12</v>
      </c>
      <c r="B1232" s="529"/>
      <c r="C1232" s="530" t="s">
        <v>12</v>
      </c>
      <c r="D1232" s="530" t="s">
        <v>12</v>
      </c>
      <c r="E1232" s="530" t="s">
        <v>12</v>
      </c>
      <c r="F1232" s="530" t="s">
        <v>12</v>
      </c>
      <c r="G1232" s="402">
        <v>0</v>
      </c>
      <c r="H1232" s="464">
        <f t="shared" si="59"/>
        <v>0</v>
      </c>
      <c r="I1232" s="576"/>
      <c r="J1232" s="577"/>
      <c r="L1232" s="63">
        <f>H1232*I1232</f>
        <v>0</v>
      </c>
      <c r="M1232" s="64">
        <f>H1232*J1232</f>
        <v>0</v>
      </c>
      <c r="N1232" s="11"/>
      <c r="O1232" s="12"/>
      <c r="P1232" s="13"/>
      <c r="Q1232" s="14"/>
      <c r="R1232" s="15"/>
      <c r="S1232" s="15"/>
      <c r="T1232" s="15"/>
    </row>
    <row r="1233" spans="1:20" s="62" customFormat="1" ht="24.75" customHeight="1">
      <c r="A1233" s="407"/>
      <c r="B1233" s="529"/>
      <c r="C1233" s="530"/>
      <c r="D1233" s="530" t="s">
        <v>12</v>
      </c>
      <c r="E1233" s="530"/>
      <c r="F1233" s="530"/>
      <c r="G1233" s="402">
        <v>0</v>
      </c>
      <c r="H1233" s="464">
        <f t="shared" si="59"/>
        <v>0</v>
      </c>
      <c r="I1233" s="576"/>
      <c r="J1233" s="577"/>
      <c r="L1233" s="63"/>
      <c r="M1233" s="64"/>
      <c r="N1233" s="11"/>
      <c r="O1233" s="12"/>
      <c r="P1233" s="13"/>
      <c r="Q1233" s="14"/>
      <c r="R1233" s="15"/>
      <c r="S1233" s="15"/>
      <c r="T1233" s="15"/>
    </row>
    <row r="1234" spans="1:20" s="62" customFormat="1" ht="24.75" customHeight="1">
      <c r="A1234" s="407" t="s">
        <v>12</v>
      </c>
      <c r="B1234" s="529"/>
      <c r="C1234" s="530" t="s">
        <v>12</v>
      </c>
      <c r="D1234" s="530" t="s">
        <v>12</v>
      </c>
      <c r="E1234" s="530" t="s">
        <v>12</v>
      </c>
      <c r="F1234" s="530" t="s">
        <v>12</v>
      </c>
      <c r="G1234" s="402">
        <v>0</v>
      </c>
      <c r="H1234" s="464">
        <f t="shared" si="59"/>
        <v>0</v>
      </c>
      <c r="I1234" s="576"/>
      <c r="J1234" s="577"/>
      <c r="L1234" s="63">
        <f>H1234*I1234</f>
        <v>0</v>
      </c>
      <c r="M1234" s="64">
        <f>H1234*J1234</f>
        <v>0</v>
      </c>
      <c r="N1234" s="11"/>
      <c r="O1234" s="12"/>
      <c r="P1234" s="13"/>
      <c r="Q1234" s="14"/>
      <c r="R1234" s="15"/>
      <c r="S1234" s="15"/>
      <c r="T1234" s="15"/>
    </row>
    <row r="1235" spans="1:20" s="62" customFormat="1" ht="24.75" customHeight="1" thickBot="1">
      <c r="A1235" s="414"/>
      <c r="B1235" s="529" t="s">
        <v>12</v>
      </c>
      <c r="C1235" s="530" t="s">
        <v>12</v>
      </c>
      <c r="D1235" s="530" t="s">
        <v>12</v>
      </c>
      <c r="E1235" s="530" t="s">
        <v>12</v>
      </c>
      <c r="F1235" s="530" t="s">
        <v>12</v>
      </c>
      <c r="G1235" s="402">
        <v>0</v>
      </c>
      <c r="H1235" s="492">
        <f t="shared" si="59"/>
        <v>0</v>
      </c>
      <c r="I1235" s="476"/>
      <c r="J1235" s="591"/>
      <c r="L1235" s="63" t="s">
        <v>12</v>
      </c>
      <c r="M1235" s="64"/>
      <c r="N1235" s="11"/>
      <c r="O1235" s="12"/>
      <c r="P1235" s="13"/>
      <c r="Q1235" s="14"/>
      <c r="R1235" s="15"/>
      <c r="S1235" s="15"/>
      <c r="T1235" s="15"/>
    </row>
    <row r="1236" spans="1:20" s="62" customFormat="1" ht="24.75" customHeight="1" thickBot="1" thickTop="1">
      <c r="A1236" s="506"/>
      <c r="B1236" s="507"/>
      <c r="C1236" s="507"/>
      <c r="D1236" s="507"/>
      <c r="E1236" s="507"/>
      <c r="F1236" s="507"/>
      <c r="G1236" s="508" t="s">
        <v>265</v>
      </c>
      <c r="H1236" s="481">
        <f>SUM(H1208:H1235)</f>
        <v>0</v>
      </c>
      <c r="I1236" s="592"/>
      <c r="J1236" s="593"/>
      <c r="L1236" s="63"/>
      <c r="M1236" s="64"/>
      <c r="N1236" s="11"/>
      <c r="O1236" s="12"/>
      <c r="P1236" s="13"/>
      <c r="Q1236" s="14"/>
      <c r="R1236" s="15"/>
      <c r="S1236" s="15"/>
      <c r="T1236" s="15"/>
    </row>
    <row r="1237" ht="12" customHeight="1" thickBot="1" thickTop="1"/>
    <row r="1238" spans="1:20" s="62" customFormat="1" ht="24.75" customHeight="1" thickTop="1">
      <c r="A1238" s="212" t="s">
        <v>1</v>
      </c>
      <c r="B1238" s="60"/>
      <c r="C1238" s="4"/>
      <c r="D1238" s="213" t="s">
        <v>297</v>
      </c>
      <c r="E1238" s="60"/>
      <c r="F1238" s="60"/>
      <c r="G1238" s="60"/>
      <c r="H1238" s="60"/>
      <c r="I1238" s="6"/>
      <c r="J1238" s="61" t="s">
        <v>298</v>
      </c>
      <c r="L1238" s="63"/>
      <c r="M1238" s="64"/>
      <c r="N1238" s="11"/>
      <c r="O1238" s="12"/>
      <c r="P1238" s="13"/>
      <c r="Q1238" s="14"/>
      <c r="R1238" s="15"/>
      <c r="S1238" s="15"/>
      <c r="T1238" s="15"/>
    </row>
    <row r="1239" spans="1:20" s="62" customFormat="1" ht="14.25" customHeight="1">
      <c r="A1239" s="214"/>
      <c r="B1239" s="112"/>
      <c r="C1239" s="493"/>
      <c r="E1239" s="528" t="s">
        <v>12</v>
      </c>
      <c r="F1239" s="186" t="s">
        <v>12</v>
      </c>
      <c r="G1239" s="255" t="s">
        <v>12</v>
      </c>
      <c r="H1239" s="255"/>
      <c r="I1239" s="292" t="s">
        <v>12</v>
      </c>
      <c r="J1239" s="113"/>
      <c r="L1239" s="63"/>
      <c r="M1239" s="64"/>
      <c r="N1239" s="11"/>
      <c r="O1239" s="12"/>
      <c r="P1239" s="13"/>
      <c r="Q1239" s="14"/>
      <c r="R1239" s="15"/>
      <c r="S1239" s="15"/>
      <c r="T1239" s="15"/>
    </row>
    <row r="1240" spans="1:20" s="62" customFormat="1" ht="11.25" customHeight="1">
      <c r="A1240" s="214"/>
      <c r="B1240" s="176" t="s">
        <v>31</v>
      </c>
      <c r="C1240" s="117"/>
      <c r="E1240" s="117" t="s">
        <v>12</v>
      </c>
      <c r="F1240" s="257" t="s">
        <v>32</v>
      </c>
      <c r="G1240" s="257" t="s">
        <v>219</v>
      </c>
      <c r="H1240" s="257" t="s">
        <v>17</v>
      </c>
      <c r="I1240" s="495" t="s">
        <v>12</v>
      </c>
      <c r="J1240" s="496"/>
      <c r="L1240" s="63"/>
      <c r="M1240" s="64"/>
      <c r="N1240" s="11"/>
      <c r="O1240" s="12"/>
      <c r="P1240" s="13"/>
      <c r="Q1240" s="14"/>
      <c r="R1240" s="15"/>
      <c r="S1240" s="15"/>
      <c r="T1240" s="15"/>
    </row>
    <row r="1241" spans="1:20" s="62" customFormat="1" ht="13.5" thickBot="1">
      <c r="A1241" s="216" t="s">
        <v>12</v>
      </c>
      <c r="B1241" s="102" t="s">
        <v>12</v>
      </c>
      <c r="C1241" s="483"/>
      <c r="E1241" s="483" t="s">
        <v>12</v>
      </c>
      <c r="F1241" s="545" t="s">
        <v>8</v>
      </c>
      <c r="G1241" s="545" t="s">
        <v>12</v>
      </c>
      <c r="H1241" s="484" t="s">
        <v>8</v>
      </c>
      <c r="I1241" s="497" t="s">
        <v>12</v>
      </c>
      <c r="J1241" s="113"/>
      <c r="L1241" s="63"/>
      <c r="M1241" s="64"/>
      <c r="N1241" s="11"/>
      <c r="O1241" s="12"/>
      <c r="P1241" s="13"/>
      <c r="Q1241" s="14"/>
      <c r="R1241" s="15"/>
      <c r="S1241" s="15"/>
      <c r="T1241" s="15"/>
    </row>
    <row r="1242" spans="1:20" s="62" customFormat="1" ht="24.75" customHeight="1" thickTop="1">
      <c r="A1242" s="296" t="s">
        <v>299</v>
      </c>
      <c r="B1242" s="459"/>
      <c r="C1242" s="457"/>
      <c r="D1242" s="457" t="s">
        <v>12</v>
      </c>
      <c r="E1242" s="458" t="s">
        <v>12</v>
      </c>
      <c r="F1242" s="266"/>
      <c r="G1242" s="267"/>
      <c r="H1242" s="486">
        <f aca="true" t="shared" si="60" ref="H1242:H1248">F1242*G1242</f>
        <v>0</v>
      </c>
      <c r="I1242" s="571"/>
      <c r="J1242" s="572"/>
      <c r="L1242" s="63">
        <f>H1242*I1242</f>
        <v>0</v>
      </c>
      <c r="M1242" s="64">
        <f>H1242*J1242</f>
        <v>0</v>
      </c>
      <c r="N1242" s="11"/>
      <c r="O1242" s="12"/>
      <c r="P1242" s="13"/>
      <c r="Q1242" s="14"/>
      <c r="R1242" s="15"/>
      <c r="S1242" s="15"/>
      <c r="T1242" s="15"/>
    </row>
    <row r="1243" spans="1:20" s="62" customFormat="1" ht="25.5" customHeight="1">
      <c r="A1243" s="407"/>
      <c r="B1243" s="529" t="s">
        <v>12</v>
      </c>
      <c r="C1243" s="530"/>
      <c r="D1243" s="530"/>
      <c r="E1243" s="500"/>
      <c r="F1243" s="273">
        <v>0</v>
      </c>
      <c r="G1243" s="274">
        <v>0</v>
      </c>
      <c r="H1243" s="464">
        <f t="shared" si="60"/>
        <v>0</v>
      </c>
      <c r="I1243" s="576"/>
      <c r="J1243" s="577"/>
      <c r="L1243" s="63" t="s">
        <v>12</v>
      </c>
      <c r="M1243" s="64"/>
      <c r="N1243" s="11"/>
      <c r="O1243" s="12"/>
      <c r="P1243" s="13"/>
      <c r="Q1243" s="14"/>
      <c r="R1243" s="15"/>
      <c r="S1243" s="15"/>
      <c r="T1243" s="15"/>
    </row>
    <row r="1244" spans="1:20" s="62" customFormat="1" ht="24.75" customHeight="1">
      <c r="A1244" s="407" t="s">
        <v>12</v>
      </c>
      <c r="B1244" s="529" t="s">
        <v>12</v>
      </c>
      <c r="C1244" s="530" t="s">
        <v>12</v>
      </c>
      <c r="D1244" s="530" t="s">
        <v>12</v>
      </c>
      <c r="E1244" s="500" t="s">
        <v>12</v>
      </c>
      <c r="F1244" s="273">
        <v>0</v>
      </c>
      <c r="G1244" s="274">
        <v>0</v>
      </c>
      <c r="H1244" s="464">
        <f t="shared" si="60"/>
        <v>0</v>
      </c>
      <c r="I1244" s="576"/>
      <c r="J1244" s="577"/>
      <c r="L1244" s="63">
        <f>H1244*I1244</f>
        <v>0</v>
      </c>
      <c r="M1244" s="64">
        <f>H1244*J1244</f>
        <v>0</v>
      </c>
      <c r="N1244" s="11"/>
      <c r="O1244" s="12"/>
      <c r="P1244" s="13"/>
      <c r="Q1244" s="14"/>
      <c r="R1244" s="15"/>
      <c r="S1244" s="15"/>
      <c r="T1244" s="15"/>
    </row>
    <row r="1245" spans="1:20" s="62" customFormat="1" ht="24.75" customHeight="1">
      <c r="A1245" s="407"/>
      <c r="B1245" s="529"/>
      <c r="C1245" s="530" t="s">
        <v>12</v>
      </c>
      <c r="D1245" s="530" t="s">
        <v>12</v>
      </c>
      <c r="E1245" s="500"/>
      <c r="F1245" s="273">
        <v>0</v>
      </c>
      <c r="G1245" s="274">
        <v>0</v>
      </c>
      <c r="H1245" s="464">
        <f t="shared" si="60"/>
        <v>0</v>
      </c>
      <c r="I1245" s="576"/>
      <c r="J1245" s="577"/>
      <c r="L1245" s="63"/>
      <c r="M1245" s="64"/>
      <c r="N1245" s="11"/>
      <c r="O1245" s="12"/>
      <c r="P1245" s="13"/>
      <c r="Q1245" s="14"/>
      <c r="R1245" s="15"/>
      <c r="S1245" s="15"/>
      <c r="T1245" s="15"/>
    </row>
    <row r="1246" spans="1:20" s="62" customFormat="1" ht="24.75" customHeight="1">
      <c r="A1246" s="407"/>
      <c r="B1246" s="529"/>
      <c r="C1246" s="530" t="s">
        <v>12</v>
      </c>
      <c r="D1246" s="530" t="s">
        <v>12</v>
      </c>
      <c r="E1246" s="500" t="s">
        <v>12</v>
      </c>
      <c r="F1246" s="273">
        <v>0</v>
      </c>
      <c r="G1246" s="274">
        <v>0</v>
      </c>
      <c r="H1246" s="464">
        <f t="shared" si="60"/>
        <v>0</v>
      </c>
      <c r="I1246" s="576"/>
      <c r="J1246" s="577"/>
      <c r="L1246" s="63" t="s">
        <v>12</v>
      </c>
      <c r="M1246" s="64"/>
      <c r="N1246" s="11"/>
      <c r="O1246" s="12"/>
      <c r="P1246" s="13"/>
      <c r="Q1246" s="14"/>
      <c r="R1246" s="15"/>
      <c r="S1246" s="15"/>
      <c r="T1246" s="15"/>
    </row>
    <row r="1247" spans="1:20" s="62" customFormat="1" ht="24.75" customHeight="1" thickBot="1">
      <c r="A1247" s="407" t="s">
        <v>12</v>
      </c>
      <c r="B1247" s="531"/>
      <c r="C1247" s="532" t="s">
        <v>12</v>
      </c>
      <c r="D1247" s="532" t="s">
        <v>12</v>
      </c>
      <c r="E1247" s="502" t="s">
        <v>12</v>
      </c>
      <c r="F1247" s="546">
        <v>0</v>
      </c>
      <c r="G1247" s="547">
        <v>0</v>
      </c>
      <c r="H1247" s="468">
        <f t="shared" si="60"/>
        <v>0</v>
      </c>
      <c r="I1247" s="581"/>
      <c r="J1247" s="582"/>
      <c r="L1247" s="63">
        <f>H1247*I1247</f>
        <v>0</v>
      </c>
      <c r="M1247" s="64">
        <f>H1247*J1247</f>
        <v>0</v>
      </c>
      <c r="N1247" s="11"/>
      <c r="O1247" s="12"/>
      <c r="P1247" s="13"/>
      <c r="Q1247" s="14"/>
      <c r="R1247" s="15"/>
      <c r="S1247" s="15"/>
      <c r="T1247" s="15"/>
    </row>
    <row r="1248" spans="1:20" s="62" customFormat="1" ht="24.75" customHeight="1">
      <c r="A1248" s="503" t="s">
        <v>300</v>
      </c>
      <c r="B1248" s="533"/>
      <c r="C1248" s="534"/>
      <c r="D1248" s="534"/>
      <c r="E1248" s="505"/>
      <c r="F1248" s="401"/>
      <c r="G1248" s="402">
        <f>+D1248*C1248</f>
        <v>0</v>
      </c>
      <c r="H1248" s="472">
        <f t="shared" si="60"/>
        <v>0</v>
      </c>
      <c r="I1248" s="586"/>
      <c r="J1248" s="587"/>
      <c r="L1248" s="63"/>
      <c r="M1248" s="64"/>
      <c r="N1248" s="11"/>
      <c r="O1248" s="12"/>
      <c r="P1248" s="13"/>
      <c r="Q1248" s="14"/>
      <c r="R1248" s="15"/>
      <c r="S1248" s="15"/>
      <c r="T1248" s="15"/>
    </row>
    <row r="1249" spans="1:20" s="62" customFormat="1" ht="24.75" customHeight="1">
      <c r="A1249" s="407" t="s">
        <v>12</v>
      </c>
      <c r="B1249" s="529"/>
      <c r="C1249" s="530"/>
      <c r="D1249" s="530"/>
      <c r="E1249" s="500"/>
      <c r="F1249" s="273"/>
      <c r="G1249" s="274"/>
      <c r="H1249" s="464">
        <f>G1249*F1249</f>
        <v>0</v>
      </c>
      <c r="I1249" s="576"/>
      <c r="J1249" s="577"/>
      <c r="L1249" s="63" t="s">
        <v>12</v>
      </c>
      <c r="M1249" s="64"/>
      <c r="N1249" s="11"/>
      <c r="O1249" s="12"/>
      <c r="P1249" s="13"/>
      <c r="Q1249" s="14"/>
      <c r="R1249" s="15"/>
      <c r="S1249" s="15"/>
      <c r="T1249" s="15"/>
    </row>
    <row r="1250" spans="1:20" s="62" customFormat="1" ht="24.75" customHeight="1">
      <c r="A1250" s="407" t="s">
        <v>12</v>
      </c>
      <c r="B1250" s="529"/>
      <c r="C1250" s="530"/>
      <c r="D1250" s="530"/>
      <c r="E1250" s="500"/>
      <c r="F1250" s="273"/>
      <c r="G1250" s="274">
        <v>0</v>
      </c>
      <c r="H1250" s="464">
        <f aca="true" t="shared" si="61" ref="H1250:H1267">F1250*G1250</f>
        <v>0</v>
      </c>
      <c r="I1250" s="576"/>
      <c r="J1250" s="577"/>
      <c r="L1250" s="63">
        <f>H1250*I1250</f>
        <v>0</v>
      </c>
      <c r="M1250" s="64">
        <f>H1250*J1250</f>
        <v>0</v>
      </c>
      <c r="N1250" s="11"/>
      <c r="O1250" s="12"/>
      <c r="P1250" s="13"/>
      <c r="Q1250" s="14"/>
      <c r="R1250" s="15"/>
      <c r="S1250" s="15"/>
      <c r="T1250" s="15"/>
    </row>
    <row r="1251" spans="1:20" s="62" customFormat="1" ht="24.75" customHeight="1">
      <c r="A1251" s="407" t="s">
        <v>12</v>
      </c>
      <c r="B1251" s="529"/>
      <c r="C1251" s="530"/>
      <c r="D1251" s="530"/>
      <c r="E1251" s="500"/>
      <c r="F1251" s="273"/>
      <c r="G1251" s="274">
        <v>0</v>
      </c>
      <c r="H1251" s="464">
        <f t="shared" si="61"/>
        <v>0</v>
      </c>
      <c r="I1251" s="576"/>
      <c r="J1251" s="577"/>
      <c r="L1251" s="63" t="s">
        <v>12</v>
      </c>
      <c r="M1251" s="64"/>
      <c r="N1251" s="11"/>
      <c r="O1251" s="12"/>
      <c r="P1251" s="13"/>
      <c r="Q1251" s="14"/>
      <c r="R1251" s="15"/>
      <c r="S1251" s="15"/>
      <c r="T1251" s="15"/>
    </row>
    <row r="1252" spans="1:20" s="62" customFormat="1" ht="24.75" customHeight="1">
      <c r="A1252" s="510" t="s">
        <v>12</v>
      </c>
      <c r="B1252" s="529"/>
      <c r="C1252" s="530"/>
      <c r="D1252" s="530"/>
      <c r="E1252" s="500"/>
      <c r="F1252" s="273"/>
      <c r="G1252" s="274">
        <v>0</v>
      </c>
      <c r="H1252" s="464">
        <f t="shared" si="61"/>
        <v>0</v>
      </c>
      <c r="I1252" s="576"/>
      <c r="J1252" s="577"/>
      <c r="L1252" s="63">
        <f>H1252*I1252</f>
        <v>0</v>
      </c>
      <c r="M1252" s="64">
        <f>H1252*J1252</f>
        <v>0</v>
      </c>
      <c r="N1252" s="11"/>
      <c r="O1252" s="12"/>
      <c r="P1252" s="13"/>
      <c r="Q1252" s="14"/>
      <c r="R1252" s="15"/>
      <c r="S1252" s="15"/>
      <c r="T1252" s="15"/>
    </row>
    <row r="1253" spans="1:20" s="62" customFormat="1" ht="24.75" customHeight="1" thickBot="1">
      <c r="A1253" s="407"/>
      <c r="B1253" s="531"/>
      <c r="C1253" s="532"/>
      <c r="D1253" s="532"/>
      <c r="E1253" s="502"/>
      <c r="F1253" s="546"/>
      <c r="G1253" s="547">
        <v>0</v>
      </c>
      <c r="H1253" s="468">
        <f t="shared" si="61"/>
        <v>0</v>
      </c>
      <c r="I1253" s="581"/>
      <c r="J1253" s="582"/>
      <c r="L1253" s="63" t="s">
        <v>12</v>
      </c>
      <c r="M1253" s="64"/>
      <c r="N1253" s="11"/>
      <c r="O1253" s="12"/>
      <c r="P1253" s="13"/>
      <c r="Q1253" s="14"/>
      <c r="R1253" s="15"/>
      <c r="S1253" s="15"/>
      <c r="T1253" s="15"/>
    </row>
    <row r="1254" spans="1:20" s="62" customFormat="1" ht="24.75" customHeight="1">
      <c r="A1254" s="613" t="s">
        <v>301</v>
      </c>
      <c r="B1254" s="533"/>
      <c r="C1254" s="534"/>
      <c r="D1254" s="534"/>
      <c r="E1254" s="505"/>
      <c r="F1254" s="401"/>
      <c r="G1254" s="402">
        <f>+D1254*C1254</f>
        <v>0</v>
      </c>
      <c r="H1254" s="472">
        <f t="shared" si="61"/>
        <v>0</v>
      </c>
      <c r="I1254" s="586"/>
      <c r="J1254" s="587"/>
      <c r="L1254" s="63">
        <f>H1254*I1254</f>
        <v>0</v>
      </c>
      <c r="M1254" s="64">
        <f>H1254*J1254</f>
        <v>0</v>
      </c>
      <c r="N1254" s="11"/>
      <c r="O1254" s="12"/>
      <c r="P1254" s="13"/>
      <c r="Q1254" s="14"/>
      <c r="R1254" s="15"/>
      <c r="S1254" s="15"/>
      <c r="T1254" s="15"/>
    </row>
    <row r="1255" spans="1:20" s="62" customFormat="1" ht="24.75" customHeight="1">
      <c r="A1255" s="407" t="s">
        <v>12</v>
      </c>
      <c r="B1255" s="529"/>
      <c r="C1255" s="530"/>
      <c r="D1255" s="530"/>
      <c r="E1255" s="500"/>
      <c r="F1255" s="273"/>
      <c r="G1255" s="274"/>
      <c r="H1255" s="464">
        <f t="shared" si="61"/>
        <v>0</v>
      </c>
      <c r="I1255" s="576"/>
      <c r="J1255" s="577"/>
      <c r="L1255" s="63">
        <f>H1255*I1255</f>
        <v>0</v>
      </c>
      <c r="M1255" s="64">
        <f>H1255*J1255</f>
        <v>0</v>
      </c>
      <c r="N1255" s="11"/>
      <c r="O1255" s="12"/>
      <c r="P1255" s="13"/>
      <c r="Q1255" s="14"/>
      <c r="R1255" s="15"/>
      <c r="S1255" s="15"/>
      <c r="T1255" s="15"/>
    </row>
    <row r="1256" spans="1:20" s="62" customFormat="1" ht="24.75" customHeight="1" thickBot="1">
      <c r="A1256" s="407" t="s">
        <v>12</v>
      </c>
      <c r="B1256" s="531" t="s">
        <v>12</v>
      </c>
      <c r="C1256" s="532" t="s">
        <v>12</v>
      </c>
      <c r="D1256" s="532" t="s">
        <v>12</v>
      </c>
      <c r="E1256" s="502" t="s">
        <v>12</v>
      </c>
      <c r="F1256" s="546">
        <v>0</v>
      </c>
      <c r="G1256" s="547">
        <v>0</v>
      </c>
      <c r="H1256" s="468">
        <f t="shared" si="61"/>
        <v>0</v>
      </c>
      <c r="I1256" s="581"/>
      <c r="J1256" s="582"/>
      <c r="L1256" s="63" t="s">
        <v>12</v>
      </c>
      <c r="M1256" s="64"/>
      <c r="N1256" s="11"/>
      <c r="O1256" s="12"/>
      <c r="P1256" s="13"/>
      <c r="Q1256" s="14"/>
      <c r="R1256" s="15"/>
      <c r="S1256" s="15"/>
      <c r="T1256" s="15"/>
    </row>
    <row r="1257" spans="1:20" s="62" customFormat="1" ht="24.75" customHeight="1">
      <c r="A1257" s="613" t="s">
        <v>302</v>
      </c>
      <c r="B1257" s="533"/>
      <c r="C1257" s="534"/>
      <c r="D1257" s="534"/>
      <c r="E1257" s="505"/>
      <c r="F1257" s="401"/>
      <c r="G1257" s="402"/>
      <c r="H1257" s="472">
        <f t="shared" si="61"/>
        <v>0</v>
      </c>
      <c r="I1257" s="586"/>
      <c r="J1257" s="587"/>
      <c r="L1257" s="63">
        <f>H1257*I1257</f>
        <v>0</v>
      </c>
      <c r="M1257" s="64">
        <f>H1257*J1257</f>
        <v>0</v>
      </c>
      <c r="N1257" s="11"/>
      <c r="O1257" s="12"/>
      <c r="P1257" s="13"/>
      <c r="Q1257" s="14"/>
      <c r="R1257" s="15"/>
      <c r="S1257" s="15"/>
      <c r="T1257" s="15"/>
    </row>
    <row r="1258" spans="1:20" s="62" customFormat="1" ht="24.75" customHeight="1">
      <c r="A1258" s="407" t="s">
        <v>12</v>
      </c>
      <c r="B1258" s="529" t="s">
        <v>12</v>
      </c>
      <c r="C1258" s="530" t="s">
        <v>12</v>
      </c>
      <c r="D1258" s="530" t="s">
        <v>12</v>
      </c>
      <c r="E1258" s="500" t="s">
        <v>12</v>
      </c>
      <c r="F1258" s="273">
        <v>0</v>
      </c>
      <c r="G1258" s="274">
        <v>0</v>
      </c>
      <c r="H1258" s="464">
        <f t="shared" si="61"/>
        <v>0</v>
      </c>
      <c r="I1258" s="576"/>
      <c r="J1258" s="577"/>
      <c r="L1258" s="63" t="s">
        <v>12</v>
      </c>
      <c r="M1258" s="64"/>
      <c r="N1258" s="11"/>
      <c r="O1258" s="12"/>
      <c r="P1258" s="13"/>
      <c r="Q1258" s="14"/>
      <c r="R1258" s="15"/>
      <c r="S1258" s="15"/>
      <c r="T1258" s="15"/>
    </row>
    <row r="1259" spans="1:20" s="62" customFormat="1" ht="24.75" customHeight="1">
      <c r="A1259" s="407"/>
      <c r="B1259" s="529" t="s">
        <v>12</v>
      </c>
      <c r="C1259" s="530" t="s">
        <v>12</v>
      </c>
      <c r="D1259" s="530" t="s">
        <v>12</v>
      </c>
      <c r="E1259" s="500" t="s">
        <v>12</v>
      </c>
      <c r="F1259" s="273">
        <v>0</v>
      </c>
      <c r="G1259" s="274">
        <v>0</v>
      </c>
      <c r="H1259" s="464">
        <f t="shared" si="61"/>
        <v>0</v>
      </c>
      <c r="I1259" s="576"/>
      <c r="J1259" s="577"/>
      <c r="L1259" s="63" t="s">
        <v>12</v>
      </c>
      <c r="M1259" s="64"/>
      <c r="N1259" s="11"/>
      <c r="O1259" s="12"/>
      <c r="P1259" s="13"/>
      <c r="Q1259" s="14"/>
      <c r="R1259" s="15"/>
      <c r="S1259" s="15"/>
      <c r="T1259" s="15"/>
    </row>
    <row r="1260" spans="1:20" s="62" customFormat="1" ht="24.75" customHeight="1" thickBot="1">
      <c r="A1260" s="407" t="s">
        <v>12</v>
      </c>
      <c r="B1260" s="531"/>
      <c r="C1260" s="532" t="s">
        <v>12</v>
      </c>
      <c r="D1260" s="532" t="s">
        <v>12</v>
      </c>
      <c r="E1260" s="502" t="s">
        <v>12</v>
      </c>
      <c r="F1260" s="546">
        <v>0</v>
      </c>
      <c r="G1260" s="547">
        <v>0</v>
      </c>
      <c r="H1260" s="468">
        <f t="shared" si="61"/>
        <v>0</v>
      </c>
      <c r="I1260" s="581"/>
      <c r="J1260" s="582"/>
      <c r="L1260" s="63">
        <f>H1260*I1260</f>
        <v>0</v>
      </c>
      <c r="M1260" s="64">
        <f>H1260*J1260</f>
        <v>0</v>
      </c>
      <c r="N1260" s="11"/>
      <c r="O1260" s="12"/>
      <c r="P1260" s="13"/>
      <c r="Q1260" s="14"/>
      <c r="R1260" s="15"/>
      <c r="S1260" s="15"/>
      <c r="T1260" s="15"/>
    </row>
    <row r="1261" spans="1:20" s="62" customFormat="1" ht="24.75" customHeight="1">
      <c r="A1261" s="503" t="s">
        <v>303</v>
      </c>
      <c r="B1261" s="533"/>
      <c r="C1261" s="534"/>
      <c r="D1261" s="534"/>
      <c r="E1261" s="505"/>
      <c r="F1261" s="401"/>
      <c r="G1261" s="402"/>
      <c r="H1261" s="472">
        <f t="shared" si="61"/>
        <v>0</v>
      </c>
      <c r="I1261" s="586"/>
      <c r="J1261" s="587"/>
      <c r="L1261" s="63"/>
      <c r="M1261" s="64"/>
      <c r="N1261" s="11"/>
      <c r="O1261" s="12"/>
      <c r="P1261" s="13"/>
      <c r="Q1261" s="14"/>
      <c r="R1261" s="15"/>
      <c r="S1261" s="15"/>
      <c r="T1261" s="15"/>
    </row>
    <row r="1262" spans="1:20" s="62" customFormat="1" ht="24.75" customHeight="1" thickBot="1">
      <c r="A1262" s="407"/>
      <c r="B1262" s="531"/>
      <c r="C1262" s="532"/>
      <c r="D1262" s="532"/>
      <c r="E1262" s="502"/>
      <c r="F1262" s="546"/>
      <c r="G1262" s="547"/>
      <c r="H1262" s="468">
        <f t="shared" si="61"/>
        <v>0</v>
      </c>
      <c r="I1262" s="581"/>
      <c r="J1262" s="582"/>
      <c r="L1262" s="63"/>
      <c r="M1262" s="64"/>
      <c r="N1262" s="11"/>
      <c r="O1262" s="12"/>
      <c r="P1262" s="13"/>
      <c r="Q1262" s="14"/>
      <c r="R1262" s="15"/>
      <c r="S1262" s="15"/>
      <c r="T1262" s="15"/>
    </row>
    <row r="1263" spans="1:20" s="62" customFormat="1" ht="24.75" customHeight="1">
      <c r="A1263" s="503" t="s">
        <v>74</v>
      </c>
      <c r="B1263" s="533"/>
      <c r="C1263" s="534" t="s">
        <v>12</v>
      </c>
      <c r="D1263" s="534" t="s">
        <v>12</v>
      </c>
      <c r="E1263" s="505" t="s">
        <v>12</v>
      </c>
      <c r="F1263" s="401">
        <v>0</v>
      </c>
      <c r="G1263" s="402">
        <v>0</v>
      </c>
      <c r="H1263" s="472">
        <f t="shared" si="61"/>
        <v>0</v>
      </c>
      <c r="I1263" s="586"/>
      <c r="J1263" s="587"/>
      <c r="L1263" s="63"/>
      <c r="M1263" s="64"/>
      <c r="N1263" s="11"/>
      <c r="O1263" s="12"/>
      <c r="P1263" s="13"/>
      <c r="Q1263" s="14"/>
      <c r="R1263" s="15"/>
      <c r="S1263" s="15"/>
      <c r="T1263" s="15"/>
    </row>
    <row r="1264" spans="1:20" s="62" customFormat="1" ht="24.75" customHeight="1">
      <c r="A1264" s="407" t="s">
        <v>12</v>
      </c>
      <c r="B1264" s="529"/>
      <c r="C1264" s="530" t="s">
        <v>12</v>
      </c>
      <c r="D1264" s="530" t="s">
        <v>12</v>
      </c>
      <c r="E1264" s="500" t="s">
        <v>12</v>
      </c>
      <c r="F1264" s="273">
        <v>0</v>
      </c>
      <c r="G1264" s="274">
        <v>0</v>
      </c>
      <c r="H1264" s="464">
        <f t="shared" si="61"/>
        <v>0</v>
      </c>
      <c r="I1264" s="576"/>
      <c r="J1264" s="577"/>
      <c r="L1264" s="63">
        <f>H1264*I1264</f>
        <v>0</v>
      </c>
      <c r="M1264" s="64">
        <f>H1264*J1264</f>
        <v>0</v>
      </c>
      <c r="N1264" s="11"/>
      <c r="O1264" s="12"/>
      <c r="P1264" s="13"/>
      <c r="Q1264" s="14"/>
      <c r="R1264" s="15"/>
      <c r="S1264" s="15"/>
      <c r="T1264" s="15"/>
    </row>
    <row r="1265" spans="1:20" s="62" customFormat="1" ht="24.75" customHeight="1">
      <c r="A1265" s="407"/>
      <c r="B1265" s="529" t="s">
        <v>12</v>
      </c>
      <c r="C1265" s="530" t="s">
        <v>12</v>
      </c>
      <c r="D1265" s="530" t="s">
        <v>12</v>
      </c>
      <c r="E1265" s="500" t="s">
        <v>12</v>
      </c>
      <c r="F1265" s="273">
        <v>0</v>
      </c>
      <c r="G1265" s="274">
        <v>0</v>
      </c>
      <c r="H1265" s="464">
        <f t="shared" si="61"/>
        <v>0</v>
      </c>
      <c r="I1265" s="576"/>
      <c r="J1265" s="577"/>
      <c r="L1265" s="63" t="s">
        <v>12</v>
      </c>
      <c r="M1265" s="64"/>
      <c r="N1265" s="11"/>
      <c r="O1265" s="12"/>
      <c r="P1265" s="13"/>
      <c r="Q1265" s="14"/>
      <c r="R1265" s="15"/>
      <c r="S1265" s="15"/>
      <c r="T1265" s="15"/>
    </row>
    <row r="1266" spans="1:20" s="62" customFormat="1" ht="24.75" customHeight="1">
      <c r="A1266" s="407"/>
      <c r="B1266" s="529"/>
      <c r="C1266" s="530" t="s">
        <v>12</v>
      </c>
      <c r="D1266" s="530" t="s">
        <v>12</v>
      </c>
      <c r="E1266" s="500" t="s">
        <v>12</v>
      </c>
      <c r="F1266" s="273">
        <v>0</v>
      </c>
      <c r="G1266" s="274">
        <v>0</v>
      </c>
      <c r="H1266" s="464">
        <f t="shared" si="61"/>
        <v>0</v>
      </c>
      <c r="I1266" s="576"/>
      <c r="J1266" s="577"/>
      <c r="L1266" s="63">
        <f>H1266*I1266</f>
        <v>0</v>
      </c>
      <c r="M1266" s="64">
        <f>H1266*J1266</f>
        <v>0</v>
      </c>
      <c r="N1266" s="11"/>
      <c r="O1266" s="12"/>
      <c r="P1266" s="13"/>
      <c r="Q1266" s="14"/>
      <c r="R1266" s="15"/>
      <c r="S1266" s="15"/>
      <c r="T1266" s="15"/>
    </row>
    <row r="1267" spans="1:20" s="62" customFormat="1" ht="24.75" customHeight="1" thickBot="1">
      <c r="A1267" s="407"/>
      <c r="B1267" s="529"/>
      <c r="C1267" s="530"/>
      <c r="D1267" s="530"/>
      <c r="E1267" s="500"/>
      <c r="F1267" s="273">
        <v>0</v>
      </c>
      <c r="G1267" s="274">
        <v>0</v>
      </c>
      <c r="H1267" s="464">
        <f t="shared" si="61"/>
        <v>0</v>
      </c>
      <c r="I1267" s="576"/>
      <c r="J1267" s="577"/>
      <c r="L1267" s="63"/>
      <c r="M1267" s="64"/>
      <c r="N1267" s="11"/>
      <c r="O1267" s="12"/>
      <c r="P1267" s="13"/>
      <c r="Q1267" s="14"/>
      <c r="R1267" s="15"/>
      <c r="S1267" s="15"/>
      <c r="T1267" s="15"/>
    </row>
    <row r="1268" spans="1:20" s="62" customFormat="1" ht="24.75" customHeight="1">
      <c r="A1268" s="511" t="s">
        <v>12</v>
      </c>
      <c r="B1268" s="309"/>
      <c r="C1268" s="512"/>
      <c r="D1268" s="512"/>
      <c r="E1268" s="512"/>
      <c r="F1268" s="513" t="s">
        <v>189</v>
      </c>
      <c r="G1268" s="514"/>
      <c r="H1268" s="392">
        <f>SUM(H1242:H1267)</f>
        <v>0</v>
      </c>
      <c r="I1268" s="622"/>
      <c r="J1268" s="623"/>
      <c r="L1268" s="63"/>
      <c r="M1268" s="64"/>
      <c r="N1268" s="11"/>
      <c r="O1268" s="12"/>
      <c r="P1268" s="13"/>
      <c r="Q1268" s="14"/>
      <c r="R1268" s="15"/>
      <c r="S1268" s="15"/>
      <c r="T1268" s="15"/>
    </row>
    <row r="1269" spans="1:20" s="62" customFormat="1" ht="24.75" customHeight="1" thickBot="1">
      <c r="A1269" s="515"/>
      <c r="B1269" s="516"/>
      <c r="C1269" s="517" t="s">
        <v>12</v>
      </c>
      <c r="D1269" s="517" t="s">
        <v>12</v>
      </c>
      <c r="E1269" s="517" t="s">
        <v>12</v>
      </c>
      <c r="F1269" s="518" t="s">
        <v>190</v>
      </c>
      <c r="G1269" s="519"/>
      <c r="H1269" s="275">
        <f>H1236</f>
        <v>0</v>
      </c>
      <c r="I1269" s="624"/>
      <c r="J1269" s="625"/>
      <c r="L1269" s="63">
        <f>H1269*I1269</f>
        <v>0</v>
      </c>
      <c r="M1269" s="64">
        <f>H1269*J1269</f>
        <v>0</v>
      </c>
      <c r="N1269" s="11"/>
      <c r="O1269" s="12"/>
      <c r="P1269" s="13"/>
      <c r="Q1269" s="14"/>
      <c r="R1269" s="15"/>
      <c r="S1269" s="15"/>
      <c r="T1269" s="15"/>
    </row>
    <row r="1270" spans="1:20" s="62" customFormat="1" ht="24.75" customHeight="1" thickBot="1" thickTop="1">
      <c r="A1270" s="520"/>
      <c r="B1270" s="521" t="s">
        <v>12</v>
      </c>
      <c r="C1270" s="522" t="s">
        <v>12</v>
      </c>
      <c r="D1270" s="522" t="s">
        <v>12</v>
      </c>
      <c r="E1270" s="522" t="s">
        <v>12</v>
      </c>
      <c r="F1270" s="523" t="s">
        <v>342</v>
      </c>
      <c r="G1270" s="524"/>
      <c r="H1270" s="626">
        <f>SUM(H1268:H1269)</f>
        <v>0</v>
      </c>
      <c r="I1270" s="627"/>
      <c r="J1270" s="628"/>
      <c r="L1270" s="63" t="s">
        <v>12</v>
      </c>
      <c r="M1270" s="64"/>
      <c r="N1270" s="11"/>
      <c r="O1270" s="12"/>
      <c r="P1270" s="13"/>
      <c r="Q1270" s="14"/>
      <c r="R1270" s="15"/>
      <c r="S1270" s="15"/>
      <c r="T1270" s="15"/>
    </row>
    <row r="1271" ht="14.25" thickBot="1" thickTop="1"/>
    <row r="1272" spans="1:20" s="62" customFormat="1" ht="24.75" customHeight="1" thickTop="1">
      <c r="A1272" s="212" t="s">
        <v>1</v>
      </c>
      <c r="B1272" s="60"/>
      <c r="C1272" s="4"/>
      <c r="D1272" s="213" t="s">
        <v>304</v>
      </c>
      <c r="E1272" s="60"/>
      <c r="F1272" s="60"/>
      <c r="G1272" s="60"/>
      <c r="H1272" s="60"/>
      <c r="I1272" s="6"/>
      <c r="J1272" s="61" t="s">
        <v>305</v>
      </c>
      <c r="L1272" s="63"/>
      <c r="M1272" s="64"/>
      <c r="N1272" s="11"/>
      <c r="O1272" s="12"/>
      <c r="P1272" s="13"/>
      <c r="Q1272" s="14"/>
      <c r="R1272" s="15"/>
      <c r="S1272" s="15"/>
      <c r="T1272" s="15"/>
    </row>
    <row r="1273" spans="1:20" s="62" customFormat="1" ht="24.75" customHeight="1" thickBot="1">
      <c r="A1273" s="216" t="s">
        <v>12</v>
      </c>
      <c r="B1273" s="189" t="s">
        <v>12</v>
      </c>
      <c r="C1273" s="453"/>
      <c r="D1273" s="454" t="s">
        <v>16</v>
      </c>
      <c r="E1273" s="455"/>
      <c r="F1273" s="455"/>
      <c r="G1273" s="455"/>
      <c r="H1273" s="484" t="s">
        <v>8</v>
      </c>
      <c r="I1273" s="102"/>
      <c r="J1273" s="113"/>
      <c r="L1273" s="63"/>
      <c r="M1273" s="64"/>
      <c r="N1273" s="11"/>
      <c r="O1273" s="12"/>
      <c r="P1273" s="13"/>
      <c r="Q1273" s="14"/>
      <c r="R1273" s="15"/>
      <c r="S1273" s="15"/>
      <c r="T1273" s="15"/>
    </row>
    <row r="1274" spans="1:20" s="62" customFormat="1" ht="24.75" customHeight="1" thickTop="1">
      <c r="A1274" s="296" t="s">
        <v>306</v>
      </c>
      <c r="B1274" s="597" t="s">
        <v>12</v>
      </c>
      <c r="C1274" s="457"/>
      <c r="D1274" s="457"/>
      <c r="E1274" s="457"/>
      <c r="F1274" s="457"/>
      <c r="G1274" s="458"/>
      <c r="H1274" s="486"/>
      <c r="I1274" s="571"/>
      <c r="J1274" s="572"/>
      <c r="L1274" s="63">
        <f>H1274*I1274</f>
        <v>0</v>
      </c>
      <c r="M1274" s="64">
        <f>H1274*J1274</f>
        <v>0</v>
      </c>
      <c r="N1274" s="11"/>
      <c r="O1274" s="12"/>
      <c r="P1274" s="13"/>
      <c r="Q1274" s="14"/>
      <c r="R1274" s="15"/>
      <c r="S1274" s="15"/>
      <c r="T1274" s="15"/>
    </row>
    <row r="1275" spans="1:20" s="62" customFormat="1" ht="25.5" customHeight="1">
      <c r="A1275" s="387" t="s">
        <v>307</v>
      </c>
      <c r="B1275" s="573" t="s">
        <v>12</v>
      </c>
      <c r="C1275" s="530"/>
      <c r="D1275" s="530"/>
      <c r="E1275" s="530"/>
      <c r="F1275" s="530"/>
      <c r="G1275" s="500"/>
      <c r="H1275" s="464">
        <f>C1275*D1275</f>
        <v>0</v>
      </c>
      <c r="I1275" s="576"/>
      <c r="J1275" s="577"/>
      <c r="L1275" s="63" t="s">
        <v>12</v>
      </c>
      <c r="M1275" s="64"/>
      <c r="N1275" s="11"/>
      <c r="O1275" s="12"/>
      <c r="P1275" s="13"/>
      <c r="Q1275" s="14"/>
      <c r="R1275" s="15"/>
      <c r="S1275" s="15"/>
      <c r="T1275" s="15"/>
    </row>
    <row r="1276" spans="1:20" s="62" customFormat="1" ht="24.75" customHeight="1">
      <c r="A1276" s="387" t="s">
        <v>12</v>
      </c>
      <c r="B1276" s="573"/>
      <c r="C1276" s="530"/>
      <c r="D1276" s="530"/>
      <c r="E1276" s="530"/>
      <c r="F1276" s="530"/>
      <c r="G1276" s="500" t="s">
        <v>12</v>
      </c>
      <c r="H1276" s="464">
        <v>0</v>
      </c>
      <c r="I1276" s="576"/>
      <c r="J1276" s="577"/>
      <c r="L1276" s="63">
        <f>H1276*I1276</f>
        <v>0</v>
      </c>
      <c r="M1276" s="64">
        <f>H1276*J1276</f>
        <v>0</v>
      </c>
      <c r="N1276" s="11"/>
      <c r="O1276" s="12"/>
      <c r="P1276" s="13"/>
      <c r="Q1276" s="14"/>
      <c r="R1276" s="15"/>
      <c r="S1276" s="15"/>
      <c r="T1276" s="15"/>
    </row>
    <row r="1277" spans="1:20" s="62" customFormat="1" ht="25.5" customHeight="1">
      <c r="A1277" s="387" t="s">
        <v>12</v>
      </c>
      <c r="B1277" s="573"/>
      <c r="C1277" s="530"/>
      <c r="D1277" s="530"/>
      <c r="E1277" s="530"/>
      <c r="F1277" s="530"/>
      <c r="G1277" s="500" t="s">
        <v>12</v>
      </c>
      <c r="H1277" s="464"/>
      <c r="I1277" s="576"/>
      <c r="J1277" s="577"/>
      <c r="L1277" s="63">
        <f>H1277*I1277</f>
        <v>0</v>
      </c>
      <c r="M1277" s="64">
        <f>H1277*J1277</f>
        <v>0</v>
      </c>
      <c r="N1277" s="11"/>
      <c r="O1277" s="12"/>
      <c r="P1277" s="13"/>
      <c r="Q1277" s="14"/>
      <c r="R1277" s="15"/>
      <c r="S1277" s="15"/>
      <c r="T1277" s="15"/>
    </row>
    <row r="1278" spans="1:20" s="62" customFormat="1" ht="24.75" customHeight="1">
      <c r="A1278" s="387" t="s">
        <v>12</v>
      </c>
      <c r="B1278" s="573"/>
      <c r="C1278" s="530"/>
      <c r="D1278" s="530"/>
      <c r="E1278" s="530"/>
      <c r="F1278" s="530"/>
      <c r="G1278" s="500" t="s">
        <v>12</v>
      </c>
      <c r="H1278" s="464">
        <f>F1278*E1278</f>
        <v>0</v>
      </c>
      <c r="I1278" s="576"/>
      <c r="J1278" s="577"/>
      <c r="L1278" s="63" t="s">
        <v>12</v>
      </c>
      <c r="M1278" s="64"/>
      <c r="N1278" s="11"/>
      <c r="O1278" s="12"/>
      <c r="P1278" s="13"/>
      <c r="Q1278" s="14"/>
      <c r="R1278" s="15"/>
      <c r="S1278" s="15"/>
      <c r="T1278" s="15"/>
    </row>
    <row r="1279" spans="1:20" s="62" customFormat="1" ht="24.75" customHeight="1">
      <c r="A1279" s="387" t="s">
        <v>12</v>
      </c>
      <c r="B1279" s="573"/>
      <c r="C1279" s="530"/>
      <c r="D1279" s="530"/>
      <c r="E1279" s="530"/>
      <c r="F1279" s="530"/>
      <c r="G1279" s="500" t="s">
        <v>12</v>
      </c>
      <c r="H1279" s="464">
        <v>0</v>
      </c>
      <c r="I1279" s="576"/>
      <c r="J1279" s="577"/>
      <c r="L1279" s="63">
        <f>H1279*I1279</f>
        <v>0</v>
      </c>
      <c r="M1279" s="64">
        <f>H1279*J1279</f>
        <v>0</v>
      </c>
      <c r="N1279" s="11"/>
      <c r="O1279" s="12"/>
      <c r="P1279" s="13"/>
      <c r="Q1279" s="14"/>
      <c r="R1279" s="15"/>
      <c r="S1279" s="15"/>
      <c r="T1279" s="15"/>
    </row>
    <row r="1280" spans="1:20" s="62" customFormat="1" ht="24.75" customHeight="1">
      <c r="A1280" s="387"/>
      <c r="B1280" s="573"/>
      <c r="C1280" s="530"/>
      <c r="D1280" s="530"/>
      <c r="E1280" s="530"/>
      <c r="F1280" s="530"/>
      <c r="G1280" s="500" t="s">
        <v>12</v>
      </c>
      <c r="H1280" s="464"/>
      <c r="I1280" s="576"/>
      <c r="J1280" s="577"/>
      <c r="L1280" s="63" t="s">
        <v>12</v>
      </c>
      <c r="M1280" s="64"/>
      <c r="N1280" s="11"/>
      <c r="O1280" s="12"/>
      <c r="P1280" s="13"/>
      <c r="Q1280" s="14"/>
      <c r="R1280" s="15"/>
      <c r="S1280" s="15"/>
      <c r="T1280" s="15"/>
    </row>
    <row r="1281" spans="1:20" s="62" customFormat="1" ht="24.75" customHeight="1">
      <c r="A1281" s="387" t="s">
        <v>12</v>
      </c>
      <c r="B1281" s="573"/>
      <c r="C1281" s="530" t="s">
        <v>12</v>
      </c>
      <c r="D1281" s="530" t="s">
        <v>12</v>
      </c>
      <c r="E1281" s="530" t="s">
        <v>12</v>
      </c>
      <c r="F1281" s="530" t="s">
        <v>12</v>
      </c>
      <c r="G1281" s="500" t="s">
        <v>12</v>
      </c>
      <c r="H1281" s="464">
        <v>0</v>
      </c>
      <c r="I1281" s="576"/>
      <c r="J1281" s="577"/>
      <c r="L1281" s="63">
        <f>H1281*I1281</f>
        <v>0</v>
      </c>
      <c r="M1281" s="64">
        <f>H1281*J1281</f>
        <v>0</v>
      </c>
      <c r="N1281" s="11"/>
      <c r="O1281" s="12"/>
      <c r="P1281" s="13"/>
      <c r="Q1281" s="14"/>
      <c r="R1281" s="15"/>
      <c r="S1281" s="15"/>
      <c r="T1281" s="15"/>
    </row>
    <row r="1282" spans="1:20" s="62" customFormat="1" ht="24.75" customHeight="1" thickBot="1">
      <c r="A1282" s="387" t="s">
        <v>12</v>
      </c>
      <c r="B1282" s="578"/>
      <c r="C1282" s="532" t="s">
        <v>12</v>
      </c>
      <c r="D1282" s="532" t="s">
        <v>12</v>
      </c>
      <c r="E1282" s="532" t="s">
        <v>12</v>
      </c>
      <c r="F1282" s="532" t="s">
        <v>12</v>
      </c>
      <c r="G1282" s="502" t="s">
        <v>12</v>
      </c>
      <c r="H1282" s="468">
        <v>0</v>
      </c>
      <c r="I1282" s="581"/>
      <c r="J1282" s="582"/>
      <c r="L1282" s="63">
        <f>H1282*I1282</f>
        <v>0</v>
      </c>
      <c r="M1282" s="64">
        <f>H1282*J1282</f>
        <v>0</v>
      </c>
      <c r="N1282" s="11"/>
      <c r="O1282" s="12"/>
      <c r="P1282" s="13"/>
      <c r="Q1282" s="14"/>
      <c r="R1282" s="15"/>
      <c r="S1282" s="15"/>
      <c r="T1282" s="15"/>
    </row>
    <row r="1283" spans="1:20" s="62" customFormat="1" ht="24.75" customHeight="1">
      <c r="A1283" s="487" t="s">
        <v>308</v>
      </c>
      <c r="B1283" s="583"/>
      <c r="C1283" s="534" t="s">
        <v>12</v>
      </c>
      <c r="D1283" s="534" t="s">
        <v>12</v>
      </c>
      <c r="E1283" s="534" t="s">
        <v>12</v>
      </c>
      <c r="F1283" s="534" t="s">
        <v>12</v>
      </c>
      <c r="G1283" s="505" t="s">
        <v>12</v>
      </c>
      <c r="H1283" s="472"/>
      <c r="I1283" s="586"/>
      <c r="J1283" s="587"/>
      <c r="L1283" s="63" t="s">
        <v>12</v>
      </c>
      <c r="M1283" s="64"/>
      <c r="N1283" s="11"/>
      <c r="O1283" s="12"/>
      <c r="P1283" s="13"/>
      <c r="Q1283" s="14"/>
      <c r="R1283" s="15"/>
      <c r="S1283" s="15"/>
      <c r="T1283" s="15"/>
    </row>
    <row r="1284" spans="1:20" s="62" customFormat="1" ht="24.75" customHeight="1" thickBot="1">
      <c r="A1284" s="387" t="s">
        <v>12</v>
      </c>
      <c r="B1284" s="578"/>
      <c r="C1284" s="532" t="s">
        <v>12</v>
      </c>
      <c r="D1284" s="532" t="s">
        <v>12</v>
      </c>
      <c r="E1284" s="532" t="s">
        <v>12</v>
      </c>
      <c r="F1284" s="532" t="s">
        <v>12</v>
      </c>
      <c r="G1284" s="502" t="s">
        <v>12</v>
      </c>
      <c r="H1284" s="468"/>
      <c r="I1284" s="581"/>
      <c r="J1284" s="582"/>
      <c r="L1284" s="63">
        <f>H1284*I1284</f>
        <v>0</v>
      </c>
      <c r="M1284" s="64">
        <f>H1284*J1284</f>
        <v>0</v>
      </c>
      <c r="N1284" s="11"/>
      <c r="O1284" s="12"/>
      <c r="P1284" s="13"/>
      <c r="Q1284" s="14"/>
      <c r="R1284" s="15"/>
      <c r="S1284" s="15"/>
      <c r="T1284" s="15"/>
    </row>
    <row r="1285" spans="1:20" s="62" customFormat="1" ht="24.75" customHeight="1">
      <c r="A1285" s="308" t="s">
        <v>309</v>
      </c>
      <c r="B1285" s="583"/>
      <c r="C1285" s="534"/>
      <c r="D1285" s="534"/>
      <c r="E1285" s="534"/>
      <c r="F1285" s="534"/>
      <c r="G1285" s="505"/>
      <c r="H1285" s="472"/>
      <c r="I1285" s="586"/>
      <c r="J1285" s="587"/>
      <c r="L1285" s="63" t="s">
        <v>12</v>
      </c>
      <c r="M1285" s="64"/>
      <c r="N1285" s="11"/>
      <c r="O1285" s="12"/>
      <c r="P1285" s="13"/>
      <c r="Q1285" s="14"/>
      <c r="R1285" s="15"/>
      <c r="S1285" s="15"/>
      <c r="T1285" s="15"/>
    </row>
    <row r="1286" spans="1:20" s="62" customFormat="1" ht="24.75" customHeight="1">
      <c r="A1286" s="387"/>
      <c r="B1286" s="573"/>
      <c r="C1286" s="530"/>
      <c r="D1286" s="530"/>
      <c r="E1286" s="530"/>
      <c r="F1286" s="530"/>
      <c r="G1286" s="500"/>
      <c r="H1286" s="464"/>
      <c r="I1286" s="576"/>
      <c r="J1286" s="577"/>
      <c r="L1286" s="63"/>
      <c r="M1286" s="64"/>
      <c r="N1286" s="11"/>
      <c r="O1286" s="12"/>
      <c r="P1286" s="13"/>
      <c r="Q1286" s="14"/>
      <c r="R1286" s="15"/>
      <c r="S1286" s="15"/>
      <c r="T1286" s="15"/>
    </row>
    <row r="1287" spans="1:20" s="62" customFormat="1" ht="24.75" customHeight="1" thickBot="1">
      <c r="A1287" s="387"/>
      <c r="B1287" s="588"/>
      <c r="C1287" s="553" t="s">
        <v>12</v>
      </c>
      <c r="D1287" s="553" t="s">
        <v>12</v>
      </c>
      <c r="E1287" s="553" t="s">
        <v>12</v>
      </c>
      <c r="F1287" s="553" t="s">
        <v>12</v>
      </c>
      <c r="G1287" s="554" t="s">
        <v>12</v>
      </c>
      <c r="H1287" s="488">
        <v>0</v>
      </c>
      <c r="I1287" s="629"/>
      <c r="J1287" s="630"/>
      <c r="L1287" s="63">
        <f>H1287*I1287</f>
        <v>0</v>
      </c>
      <c r="M1287" s="64">
        <f>H1287*J1287</f>
        <v>0</v>
      </c>
      <c r="N1287" s="11"/>
      <c r="O1287" s="12"/>
      <c r="P1287" s="13"/>
      <c r="Q1287" s="14"/>
      <c r="R1287" s="15"/>
      <c r="S1287" s="15"/>
      <c r="T1287" s="15"/>
    </row>
    <row r="1288" spans="1:20" s="62" customFormat="1" ht="24.75" customHeight="1" thickTop="1">
      <c r="A1288" s="296" t="s">
        <v>310</v>
      </c>
      <c r="B1288" s="583"/>
      <c r="C1288" s="534"/>
      <c r="D1288" s="534"/>
      <c r="E1288" s="534"/>
      <c r="F1288" s="534" t="s">
        <v>12</v>
      </c>
      <c r="G1288" s="505" t="s">
        <v>12</v>
      </c>
      <c r="H1288" s="472"/>
      <c r="I1288" s="586"/>
      <c r="J1288" s="587"/>
      <c r="L1288" s="63" t="s">
        <v>12</v>
      </c>
      <c r="M1288" s="64"/>
      <c r="N1288" s="11"/>
      <c r="O1288" s="12"/>
      <c r="P1288" s="13"/>
      <c r="Q1288" s="14"/>
      <c r="R1288" s="15"/>
      <c r="S1288" s="15"/>
      <c r="T1288" s="15"/>
    </row>
    <row r="1289" spans="1:20" s="62" customFormat="1" ht="24.75" customHeight="1">
      <c r="A1289" s="387" t="s">
        <v>12</v>
      </c>
      <c r="B1289" s="573"/>
      <c r="C1289" s="530" t="s">
        <v>12</v>
      </c>
      <c r="D1289" s="530" t="s">
        <v>12</v>
      </c>
      <c r="E1289" s="530" t="s">
        <v>12</v>
      </c>
      <c r="F1289" s="530" t="s">
        <v>12</v>
      </c>
      <c r="G1289" s="500" t="s">
        <v>12</v>
      </c>
      <c r="H1289" s="464">
        <v>0</v>
      </c>
      <c r="I1289" s="576"/>
      <c r="J1289" s="577"/>
      <c r="L1289" s="63">
        <f>H1289*I1289</f>
        <v>0</v>
      </c>
      <c r="M1289" s="64">
        <f>H1289*J1289</f>
        <v>0</v>
      </c>
      <c r="N1289" s="11"/>
      <c r="O1289" s="12"/>
      <c r="P1289" s="13"/>
      <c r="Q1289" s="14"/>
      <c r="R1289" s="15"/>
      <c r="S1289" s="15"/>
      <c r="T1289" s="15"/>
    </row>
    <row r="1290" spans="1:20" s="62" customFormat="1" ht="24.75" customHeight="1">
      <c r="A1290" s="387"/>
      <c r="B1290" s="573"/>
      <c r="C1290" s="530" t="s">
        <v>12</v>
      </c>
      <c r="D1290" s="530" t="s">
        <v>12</v>
      </c>
      <c r="E1290" s="530" t="s">
        <v>12</v>
      </c>
      <c r="F1290" s="530" t="s">
        <v>12</v>
      </c>
      <c r="G1290" s="500" t="s">
        <v>12</v>
      </c>
      <c r="H1290" s="464">
        <v>0</v>
      </c>
      <c r="I1290" s="576"/>
      <c r="J1290" s="577"/>
      <c r="L1290" s="63" t="s">
        <v>12</v>
      </c>
      <c r="M1290" s="64"/>
      <c r="N1290" s="11"/>
      <c r="O1290" s="12"/>
      <c r="P1290" s="13"/>
      <c r="Q1290" s="14"/>
      <c r="R1290" s="15"/>
      <c r="S1290" s="15"/>
      <c r="T1290" s="15"/>
    </row>
    <row r="1291" spans="1:20" s="62" customFormat="1" ht="24.75" customHeight="1">
      <c r="A1291" s="387"/>
      <c r="B1291" s="573"/>
      <c r="C1291" s="530" t="s">
        <v>12</v>
      </c>
      <c r="D1291" s="530" t="s">
        <v>12</v>
      </c>
      <c r="E1291" s="530" t="s">
        <v>12</v>
      </c>
      <c r="F1291" s="530" t="s">
        <v>12</v>
      </c>
      <c r="G1291" s="500" t="s">
        <v>12</v>
      </c>
      <c r="H1291" s="464">
        <v>0</v>
      </c>
      <c r="I1291" s="576"/>
      <c r="J1291" s="577"/>
      <c r="L1291" s="63" t="s">
        <v>12</v>
      </c>
      <c r="M1291" s="64"/>
      <c r="N1291" s="11"/>
      <c r="O1291" s="12"/>
      <c r="P1291" s="13"/>
      <c r="Q1291" s="14"/>
      <c r="R1291" s="15"/>
      <c r="S1291" s="15"/>
      <c r="T1291" s="15"/>
    </row>
    <row r="1292" spans="1:20" s="62" customFormat="1" ht="24.75" customHeight="1" thickBot="1">
      <c r="A1292" s="387" t="s">
        <v>12</v>
      </c>
      <c r="B1292" s="588"/>
      <c r="C1292" s="553" t="s">
        <v>12</v>
      </c>
      <c r="D1292" s="553" t="s">
        <v>12</v>
      </c>
      <c r="E1292" s="553" t="s">
        <v>12</v>
      </c>
      <c r="F1292" s="553" t="s">
        <v>12</v>
      </c>
      <c r="G1292" s="554" t="s">
        <v>12</v>
      </c>
      <c r="H1292" s="488">
        <v>0</v>
      </c>
      <c r="I1292" s="629"/>
      <c r="J1292" s="630"/>
      <c r="L1292" s="63">
        <f>H1292*I1292</f>
        <v>0</v>
      </c>
      <c r="M1292" s="64">
        <f>H1292*J1292</f>
        <v>0</v>
      </c>
      <c r="N1292" s="11"/>
      <c r="O1292" s="12"/>
      <c r="P1292" s="13"/>
      <c r="Q1292" s="14"/>
      <c r="R1292" s="15"/>
      <c r="S1292" s="15"/>
      <c r="T1292" s="15"/>
    </row>
    <row r="1293" spans="1:20" s="62" customFormat="1" ht="24.75" customHeight="1" thickTop="1">
      <c r="A1293" s="296" t="s">
        <v>311</v>
      </c>
      <c r="B1293" s="583"/>
      <c r="C1293" s="534"/>
      <c r="D1293" s="534"/>
      <c r="E1293" s="534"/>
      <c r="F1293" s="534"/>
      <c r="G1293" s="505" t="s">
        <v>12</v>
      </c>
      <c r="H1293" s="472"/>
      <c r="I1293" s="586"/>
      <c r="J1293" s="587"/>
      <c r="L1293" s="63" t="s">
        <v>12</v>
      </c>
      <c r="M1293" s="64"/>
      <c r="N1293" s="11"/>
      <c r="O1293" s="12"/>
      <c r="P1293" s="13"/>
      <c r="Q1293" s="14"/>
      <c r="R1293" s="15"/>
      <c r="S1293" s="15"/>
      <c r="T1293" s="15"/>
    </row>
    <row r="1294" spans="1:20" s="62" customFormat="1" ht="24.75" customHeight="1">
      <c r="A1294" s="387" t="s">
        <v>12</v>
      </c>
      <c r="B1294" s="573"/>
      <c r="C1294" s="530"/>
      <c r="D1294" s="530"/>
      <c r="E1294" s="530"/>
      <c r="F1294" s="530"/>
      <c r="G1294" s="500" t="s">
        <v>12</v>
      </c>
      <c r="H1294" s="464"/>
      <c r="I1294" s="576"/>
      <c r="J1294" s="577"/>
      <c r="L1294" s="63">
        <f>H1294*I1294</f>
        <v>0</v>
      </c>
      <c r="M1294" s="64">
        <f>H1294*J1294</f>
        <v>0</v>
      </c>
      <c r="N1294" s="11"/>
      <c r="O1294" s="12"/>
      <c r="P1294" s="13"/>
      <c r="Q1294" s="14"/>
      <c r="R1294" s="15"/>
      <c r="S1294" s="15"/>
      <c r="T1294" s="15"/>
    </row>
    <row r="1295" spans="1:20" s="62" customFormat="1" ht="24.75" customHeight="1">
      <c r="A1295" s="387"/>
      <c r="B1295" s="573"/>
      <c r="C1295" s="530"/>
      <c r="D1295" s="530"/>
      <c r="E1295" s="530"/>
      <c r="F1295" s="530"/>
      <c r="G1295" s="500" t="s">
        <v>12</v>
      </c>
      <c r="H1295" s="464">
        <v>0</v>
      </c>
      <c r="I1295" s="576"/>
      <c r="J1295" s="577"/>
      <c r="L1295" s="63"/>
      <c r="M1295" s="64"/>
      <c r="N1295" s="11"/>
      <c r="O1295" s="12"/>
      <c r="P1295" s="13"/>
      <c r="Q1295" s="14"/>
      <c r="R1295" s="15"/>
      <c r="S1295" s="15"/>
      <c r="T1295" s="15"/>
    </row>
    <row r="1296" spans="1:20" s="62" customFormat="1" ht="24.75" customHeight="1" thickBot="1">
      <c r="A1296" s="387"/>
      <c r="B1296" s="578"/>
      <c r="C1296" s="532"/>
      <c r="D1296" s="532"/>
      <c r="E1296" s="532"/>
      <c r="F1296" s="532"/>
      <c r="G1296" s="502"/>
      <c r="H1296" s="468"/>
      <c r="I1296" s="581"/>
      <c r="J1296" s="582"/>
      <c r="L1296" s="63"/>
      <c r="M1296" s="64"/>
      <c r="N1296" s="11"/>
      <c r="O1296" s="12"/>
      <c r="P1296" s="13"/>
      <c r="Q1296" s="14"/>
      <c r="R1296" s="15"/>
      <c r="S1296" s="15"/>
      <c r="T1296" s="15"/>
    </row>
    <row r="1297" spans="1:20" s="62" customFormat="1" ht="24.75" customHeight="1">
      <c r="A1297" s="308" t="s">
        <v>74</v>
      </c>
      <c r="B1297" s="583"/>
      <c r="C1297" s="534"/>
      <c r="D1297" s="534"/>
      <c r="E1297" s="534"/>
      <c r="F1297" s="534"/>
      <c r="G1297" s="505"/>
      <c r="H1297" s="472"/>
      <c r="I1297" s="586"/>
      <c r="J1297" s="587"/>
      <c r="L1297" s="63"/>
      <c r="M1297" s="64"/>
      <c r="N1297" s="11"/>
      <c r="O1297" s="12"/>
      <c r="P1297" s="13"/>
      <c r="Q1297" s="14"/>
      <c r="R1297" s="15"/>
      <c r="S1297" s="15"/>
      <c r="T1297" s="15"/>
    </row>
    <row r="1298" spans="1:20" s="62" customFormat="1" ht="24.75" customHeight="1">
      <c r="A1298" s="491"/>
      <c r="B1298" s="573"/>
      <c r="C1298" s="530"/>
      <c r="D1298" s="530"/>
      <c r="E1298" s="530"/>
      <c r="F1298" s="530"/>
      <c r="G1298" s="500"/>
      <c r="H1298" s="464"/>
      <c r="I1298" s="576"/>
      <c r="J1298" s="577"/>
      <c r="L1298" s="63"/>
      <c r="M1298" s="64"/>
      <c r="N1298" s="11"/>
      <c r="O1298" s="12"/>
      <c r="P1298" s="13"/>
      <c r="Q1298" s="14"/>
      <c r="R1298" s="15"/>
      <c r="S1298" s="15"/>
      <c r="T1298" s="15"/>
    </row>
    <row r="1299" spans="1:20" s="62" customFormat="1" ht="24.75" customHeight="1">
      <c r="A1299" s="387"/>
      <c r="B1299" s="573"/>
      <c r="C1299" s="530"/>
      <c r="D1299" s="530"/>
      <c r="E1299" s="530"/>
      <c r="F1299" s="530"/>
      <c r="G1299" s="500"/>
      <c r="H1299" s="464"/>
      <c r="I1299" s="576"/>
      <c r="J1299" s="577"/>
      <c r="L1299" s="63"/>
      <c r="M1299" s="64"/>
      <c r="N1299" s="11"/>
      <c r="O1299" s="12"/>
      <c r="P1299" s="13"/>
      <c r="Q1299" s="14"/>
      <c r="R1299" s="15"/>
      <c r="S1299" s="15"/>
      <c r="T1299" s="15"/>
    </row>
    <row r="1300" spans="1:20" s="62" customFormat="1" ht="24.75" customHeight="1">
      <c r="A1300" s="387" t="s">
        <v>12</v>
      </c>
      <c r="B1300" s="573"/>
      <c r="C1300" s="530"/>
      <c r="D1300" s="530"/>
      <c r="E1300" s="530"/>
      <c r="F1300" s="530"/>
      <c r="G1300" s="500"/>
      <c r="H1300" s="464"/>
      <c r="I1300" s="576"/>
      <c r="J1300" s="577"/>
      <c r="L1300" s="63" t="s">
        <v>12</v>
      </c>
      <c r="M1300" s="64"/>
      <c r="N1300" s="11"/>
      <c r="O1300" s="12"/>
      <c r="P1300" s="13"/>
      <c r="Q1300" s="14"/>
      <c r="R1300" s="15"/>
      <c r="S1300" s="15"/>
      <c r="T1300" s="15"/>
    </row>
    <row r="1301" spans="1:20" s="62" customFormat="1" ht="24.75" customHeight="1">
      <c r="A1301" s="387"/>
      <c r="B1301" s="573"/>
      <c r="C1301" s="530"/>
      <c r="D1301" s="530"/>
      <c r="E1301" s="530"/>
      <c r="F1301" s="530"/>
      <c r="G1301" s="500"/>
      <c r="H1301" s="464"/>
      <c r="I1301" s="576"/>
      <c r="J1301" s="577"/>
      <c r="L1301" s="63"/>
      <c r="M1301" s="64"/>
      <c r="N1301" s="11"/>
      <c r="O1301" s="12"/>
      <c r="P1301" s="13"/>
      <c r="Q1301" s="14"/>
      <c r="R1301" s="15"/>
      <c r="S1301" s="15"/>
      <c r="T1301" s="15"/>
    </row>
    <row r="1302" spans="1:20" s="62" customFormat="1" ht="24.75" customHeight="1" thickBot="1">
      <c r="A1302" s="398"/>
      <c r="B1302" s="588"/>
      <c r="C1302" s="553"/>
      <c r="D1302" s="553"/>
      <c r="E1302" s="553"/>
      <c r="F1302" s="553"/>
      <c r="G1302" s="554"/>
      <c r="H1302" s="492"/>
      <c r="I1302" s="476"/>
      <c r="J1302" s="591"/>
      <c r="L1302" s="63" t="s">
        <v>12</v>
      </c>
      <c r="M1302" s="64"/>
      <c r="N1302" s="11"/>
      <c r="O1302" s="12"/>
      <c r="P1302" s="13"/>
      <c r="Q1302" s="14"/>
      <c r="R1302" s="15"/>
      <c r="S1302" s="15"/>
      <c r="T1302" s="15"/>
    </row>
    <row r="1303" spans="1:20" s="62" customFormat="1" ht="24.75" customHeight="1" thickBot="1" thickTop="1">
      <c r="A1303" s="479"/>
      <c r="B1303" s="181"/>
      <c r="C1303" s="181"/>
      <c r="D1303" s="181"/>
      <c r="E1303" s="181"/>
      <c r="F1303" s="181"/>
      <c r="G1303" s="480" t="s">
        <v>24</v>
      </c>
      <c r="H1303" s="481">
        <f>SUM(H1274:H1302)</f>
        <v>0</v>
      </c>
      <c r="I1303" s="592"/>
      <c r="J1303" s="593"/>
      <c r="L1303" s="63"/>
      <c r="M1303" s="64"/>
      <c r="N1303" s="11"/>
      <c r="O1303" s="12"/>
      <c r="P1303" s="13"/>
      <c r="Q1303" s="14"/>
      <c r="R1303" s="15"/>
      <c r="S1303" s="15"/>
      <c r="T1303" s="15"/>
    </row>
    <row r="1304" ht="14.25" thickBot="1" thickTop="1"/>
    <row r="1305" spans="1:20" s="62" customFormat="1" ht="24.75" customHeight="1" thickTop="1">
      <c r="A1305" s="212" t="s">
        <v>1</v>
      </c>
      <c r="B1305" s="60"/>
      <c r="C1305" s="4"/>
      <c r="D1305" s="213" t="s">
        <v>312</v>
      </c>
      <c r="E1305" s="60"/>
      <c r="F1305" s="60"/>
      <c r="G1305" s="60"/>
      <c r="H1305" s="60"/>
      <c r="I1305" s="6"/>
      <c r="J1305" s="61" t="s">
        <v>313</v>
      </c>
      <c r="L1305" s="63"/>
      <c r="M1305" s="64"/>
      <c r="N1305" s="11"/>
      <c r="O1305" s="12"/>
      <c r="P1305" s="13"/>
      <c r="Q1305" s="14"/>
      <c r="R1305" s="15"/>
      <c r="S1305" s="15"/>
      <c r="T1305" s="15"/>
    </row>
    <row r="1306" spans="1:20" s="62" customFormat="1" ht="24.75" customHeight="1" thickBot="1">
      <c r="A1306" s="216" t="s">
        <v>12</v>
      </c>
      <c r="B1306" s="189" t="s">
        <v>12</v>
      </c>
      <c r="C1306" s="453"/>
      <c r="D1306" s="454" t="s">
        <v>16</v>
      </c>
      <c r="E1306" s="455"/>
      <c r="F1306" s="455"/>
      <c r="G1306" s="455"/>
      <c r="H1306" s="484" t="s">
        <v>8</v>
      </c>
      <c r="I1306" s="102"/>
      <c r="J1306" s="113"/>
      <c r="L1306" s="63"/>
      <c r="M1306" s="64"/>
      <c r="N1306" s="11"/>
      <c r="O1306" s="12"/>
      <c r="P1306" s="13"/>
      <c r="Q1306" s="14"/>
      <c r="R1306" s="15"/>
      <c r="S1306" s="15"/>
      <c r="T1306" s="15"/>
    </row>
    <row r="1307" spans="1:20" s="62" customFormat="1" ht="24.75" customHeight="1" thickTop="1">
      <c r="A1307" s="296" t="s">
        <v>314</v>
      </c>
      <c r="B1307" s="265" t="s">
        <v>12</v>
      </c>
      <c r="C1307" s="631"/>
      <c r="D1307" s="631"/>
      <c r="E1307" s="631" t="s">
        <v>12</v>
      </c>
      <c r="F1307" s="631" t="s">
        <v>12</v>
      </c>
      <c r="G1307" s="631" t="s">
        <v>12</v>
      </c>
      <c r="H1307" s="486">
        <v>0</v>
      </c>
      <c r="I1307" s="571"/>
      <c r="J1307" s="572"/>
      <c r="L1307" s="63">
        <f>H1307*I1307</f>
        <v>0</v>
      </c>
      <c r="M1307" s="64">
        <f>H1307*J1307</f>
        <v>0</v>
      </c>
      <c r="N1307" s="11"/>
      <c r="O1307" s="12"/>
      <c r="P1307" s="13"/>
      <c r="Q1307" s="14"/>
      <c r="R1307" s="15"/>
      <c r="S1307" s="15"/>
      <c r="T1307" s="15"/>
    </row>
    <row r="1308" spans="1:20" s="62" customFormat="1" ht="25.5" customHeight="1">
      <c r="A1308" s="387" t="s">
        <v>12</v>
      </c>
      <c r="B1308" s="632"/>
      <c r="C1308" s="633" t="s">
        <v>336</v>
      </c>
      <c r="D1308" s="633">
        <f>D1366</f>
        <v>0</v>
      </c>
      <c r="E1308" s="633" t="s">
        <v>12</v>
      </c>
      <c r="F1308" s="633" t="s">
        <v>12</v>
      </c>
      <c r="G1308" s="633" t="s">
        <v>12</v>
      </c>
      <c r="H1308" s="464"/>
      <c r="I1308" s="576"/>
      <c r="J1308" s="577"/>
      <c r="L1308" s="63" t="s">
        <v>12</v>
      </c>
      <c r="M1308" s="64"/>
      <c r="N1308" s="11"/>
      <c r="O1308" s="12"/>
      <c r="P1308" s="13"/>
      <c r="Q1308" s="14"/>
      <c r="R1308" s="15"/>
      <c r="S1308" s="15"/>
      <c r="T1308" s="15"/>
    </row>
    <row r="1309" spans="1:20" s="62" customFormat="1" ht="24.75" customHeight="1">
      <c r="A1309" s="387" t="s">
        <v>12</v>
      </c>
      <c r="B1309" s="540" t="s">
        <v>12</v>
      </c>
      <c r="C1309" s="530"/>
      <c r="D1309" s="530"/>
      <c r="E1309" s="530"/>
      <c r="F1309" s="530"/>
      <c r="G1309" s="500"/>
      <c r="H1309" s="464">
        <v>0</v>
      </c>
      <c r="I1309" s="576"/>
      <c r="J1309" s="577"/>
      <c r="L1309" s="63">
        <f>H1309*I1309</f>
        <v>0</v>
      </c>
      <c r="M1309" s="64">
        <f>H1309*J1309</f>
        <v>0</v>
      </c>
      <c r="N1309" s="11"/>
      <c r="O1309" s="12"/>
      <c r="P1309" s="13"/>
      <c r="Q1309" s="14"/>
      <c r="R1309" s="15"/>
      <c r="S1309" s="15"/>
      <c r="T1309" s="15"/>
    </row>
    <row r="1310" spans="1:20" s="62" customFormat="1" ht="24.75" customHeight="1">
      <c r="A1310" s="387" t="s">
        <v>12</v>
      </c>
      <c r="B1310" s="540"/>
      <c r="C1310" s="530" t="s">
        <v>12</v>
      </c>
      <c r="D1310" s="530" t="s">
        <v>12</v>
      </c>
      <c r="E1310" s="530" t="s">
        <v>12</v>
      </c>
      <c r="F1310" s="530" t="s">
        <v>12</v>
      </c>
      <c r="G1310" s="500" t="s">
        <v>12</v>
      </c>
      <c r="H1310" s="464">
        <v>0</v>
      </c>
      <c r="I1310" s="576"/>
      <c r="J1310" s="577"/>
      <c r="L1310" s="63">
        <f>H1310*I1310</f>
        <v>0</v>
      </c>
      <c r="M1310" s="64">
        <f>H1310*J1310</f>
        <v>0</v>
      </c>
      <c r="N1310" s="11"/>
      <c r="O1310" s="12"/>
      <c r="P1310" s="13"/>
      <c r="Q1310" s="14"/>
      <c r="R1310" s="15"/>
      <c r="S1310" s="15"/>
      <c r="T1310" s="15"/>
    </row>
    <row r="1311" spans="1:20" s="62" customFormat="1" ht="24.75" customHeight="1">
      <c r="A1311" s="387" t="s">
        <v>12</v>
      </c>
      <c r="B1311" s="540"/>
      <c r="C1311" s="530" t="s">
        <v>12</v>
      </c>
      <c r="D1311" s="530" t="s">
        <v>12</v>
      </c>
      <c r="E1311" s="530" t="s">
        <v>12</v>
      </c>
      <c r="F1311" s="530" t="s">
        <v>12</v>
      </c>
      <c r="G1311" s="500" t="s">
        <v>12</v>
      </c>
      <c r="H1311" s="464">
        <v>0</v>
      </c>
      <c r="I1311" s="576"/>
      <c r="J1311" s="577"/>
      <c r="L1311" s="63" t="s">
        <v>12</v>
      </c>
      <c r="M1311" s="64"/>
      <c r="N1311" s="11"/>
      <c r="O1311" s="12"/>
      <c r="P1311" s="13"/>
      <c r="Q1311" s="14"/>
      <c r="R1311" s="15"/>
      <c r="S1311" s="15"/>
      <c r="T1311" s="15"/>
    </row>
    <row r="1312" spans="1:20" s="62" customFormat="1" ht="24.75" customHeight="1">
      <c r="A1312" s="387" t="s">
        <v>12</v>
      </c>
      <c r="B1312" s="540"/>
      <c r="C1312" s="530" t="s">
        <v>12</v>
      </c>
      <c r="D1312" s="530" t="s">
        <v>12</v>
      </c>
      <c r="E1312" s="530" t="s">
        <v>12</v>
      </c>
      <c r="F1312" s="530" t="s">
        <v>12</v>
      </c>
      <c r="G1312" s="500" t="s">
        <v>12</v>
      </c>
      <c r="H1312" s="464">
        <v>0</v>
      </c>
      <c r="I1312" s="576"/>
      <c r="J1312" s="577"/>
      <c r="L1312" s="63">
        <f>H1312*I1312</f>
        <v>0</v>
      </c>
      <c r="M1312" s="64">
        <f>H1312*J1312</f>
        <v>0</v>
      </c>
      <c r="N1312" s="11"/>
      <c r="O1312" s="12"/>
      <c r="P1312" s="13"/>
      <c r="Q1312" s="14"/>
      <c r="R1312" s="15"/>
      <c r="S1312" s="15"/>
      <c r="T1312" s="15"/>
    </row>
    <row r="1313" spans="1:20" s="62" customFormat="1" ht="24.75" customHeight="1">
      <c r="A1313" s="387"/>
      <c r="B1313" s="540"/>
      <c r="C1313" s="530" t="s">
        <v>12</v>
      </c>
      <c r="D1313" s="530" t="s">
        <v>12</v>
      </c>
      <c r="E1313" s="530" t="s">
        <v>12</v>
      </c>
      <c r="F1313" s="530" t="s">
        <v>12</v>
      </c>
      <c r="G1313" s="500" t="s">
        <v>12</v>
      </c>
      <c r="H1313" s="464">
        <v>0</v>
      </c>
      <c r="I1313" s="576"/>
      <c r="J1313" s="577"/>
      <c r="L1313" s="63" t="s">
        <v>12</v>
      </c>
      <c r="M1313" s="64"/>
      <c r="N1313" s="11"/>
      <c r="O1313" s="12"/>
      <c r="P1313" s="13"/>
      <c r="Q1313" s="14"/>
      <c r="R1313" s="15"/>
      <c r="S1313" s="15"/>
      <c r="T1313" s="15"/>
    </row>
    <row r="1314" spans="1:20" s="62" customFormat="1" ht="24.75" customHeight="1">
      <c r="A1314" s="387" t="s">
        <v>12</v>
      </c>
      <c r="B1314" s="540"/>
      <c r="C1314" s="530" t="s">
        <v>12</v>
      </c>
      <c r="D1314" s="530" t="s">
        <v>12</v>
      </c>
      <c r="E1314" s="530" t="s">
        <v>12</v>
      </c>
      <c r="F1314" s="530" t="s">
        <v>12</v>
      </c>
      <c r="G1314" s="500" t="s">
        <v>12</v>
      </c>
      <c r="H1314" s="464">
        <v>0</v>
      </c>
      <c r="I1314" s="576"/>
      <c r="J1314" s="577"/>
      <c r="L1314" s="63">
        <f>H1314*I1314</f>
        <v>0</v>
      </c>
      <c r="M1314" s="64">
        <f>H1314*J1314</f>
        <v>0</v>
      </c>
      <c r="N1314" s="11"/>
      <c r="O1314" s="12"/>
      <c r="P1314" s="13"/>
      <c r="Q1314" s="14"/>
      <c r="R1314" s="15"/>
      <c r="S1314" s="15"/>
      <c r="T1314" s="15"/>
    </row>
    <row r="1315" spans="1:20" s="62" customFormat="1" ht="24.75" customHeight="1">
      <c r="A1315" s="387" t="s">
        <v>12</v>
      </c>
      <c r="B1315" s="540"/>
      <c r="C1315" s="530" t="s">
        <v>12</v>
      </c>
      <c r="D1315" s="530" t="s">
        <v>12</v>
      </c>
      <c r="E1315" s="530" t="s">
        <v>12</v>
      </c>
      <c r="F1315" s="530" t="s">
        <v>12</v>
      </c>
      <c r="G1315" s="500" t="s">
        <v>12</v>
      </c>
      <c r="H1315" s="464">
        <v>0</v>
      </c>
      <c r="I1315" s="576"/>
      <c r="J1315" s="577"/>
      <c r="L1315" s="63">
        <f>H1315*I1315</f>
        <v>0</v>
      </c>
      <c r="M1315" s="64">
        <f>H1315*J1315</f>
        <v>0</v>
      </c>
      <c r="N1315" s="11"/>
      <c r="O1315" s="12"/>
      <c r="P1315" s="13"/>
      <c r="Q1315" s="14"/>
      <c r="R1315" s="15"/>
      <c r="S1315" s="15"/>
      <c r="T1315" s="15"/>
    </row>
    <row r="1316" spans="1:20" s="62" customFormat="1" ht="24.75" customHeight="1">
      <c r="A1316" s="634" t="s">
        <v>12</v>
      </c>
      <c r="B1316" s="540"/>
      <c r="C1316" s="530" t="s">
        <v>12</v>
      </c>
      <c r="D1316" s="530" t="s">
        <v>12</v>
      </c>
      <c r="E1316" s="530" t="s">
        <v>12</v>
      </c>
      <c r="F1316" s="530" t="s">
        <v>12</v>
      </c>
      <c r="G1316" s="500" t="s">
        <v>12</v>
      </c>
      <c r="H1316" s="464">
        <v>0</v>
      </c>
      <c r="I1316" s="576"/>
      <c r="J1316" s="577"/>
      <c r="L1316" s="63" t="s">
        <v>12</v>
      </c>
      <c r="M1316" s="64"/>
      <c r="N1316" s="11"/>
      <c r="O1316" s="12"/>
      <c r="P1316" s="13"/>
      <c r="Q1316" s="14"/>
      <c r="R1316" s="15"/>
      <c r="S1316" s="15"/>
      <c r="T1316" s="15"/>
    </row>
    <row r="1317" spans="1:20" s="62" customFormat="1" ht="24.75" customHeight="1">
      <c r="A1317" s="387" t="s">
        <v>12</v>
      </c>
      <c r="B1317" s="540"/>
      <c r="C1317" s="530" t="s">
        <v>12</v>
      </c>
      <c r="D1317" s="530" t="s">
        <v>12</v>
      </c>
      <c r="E1317" s="530" t="s">
        <v>12</v>
      </c>
      <c r="F1317" s="530" t="s">
        <v>12</v>
      </c>
      <c r="G1317" s="500" t="s">
        <v>12</v>
      </c>
      <c r="H1317" s="464">
        <v>0</v>
      </c>
      <c r="I1317" s="576"/>
      <c r="J1317" s="577"/>
      <c r="L1317" s="63">
        <f>H1317*I1317</f>
        <v>0</v>
      </c>
      <c r="M1317" s="64">
        <f>H1317*J1317</f>
        <v>0</v>
      </c>
      <c r="N1317" s="11"/>
      <c r="O1317" s="12"/>
      <c r="P1317" s="13"/>
      <c r="Q1317" s="14"/>
      <c r="R1317" s="15"/>
      <c r="S1317" s="15"/>
      <c r="T1317" s="15"/>
    </row>
    <row r="1318" spans="1:20" s="62" customFormat="1" ht="24.75" customHeight="1">
      <c r="A1318" s="387" t="s">
        <v>12</v>
      </c>
      <c r="B1318" s="540"/>
      <c r="C1318" s="530" t="s">
        <v>12</v>
      </c>
      <c r="D1318" s="530" t="s">
        <v>12</v>
      </c>
      <c r="E1318" s="530" t="s">
        <v>12</v>
      </c>
      <c r="F1318" s="530" t="s">
        <v>12</v>
      </c>
      <c r="G1318" s="500" t="s">
        <v>12</v>
      </c>
      <c r="H1318" s="464">
        <v>0</v>
      </c>
      <c r="I1318" s="576"/>
      <c r="J1318" s="577"/>
      <c r="L1318" s="63" t="s">
        <v>12</v>
      </c>
      <c r="M1318" s="64"/>
      <c r="N1318" s="11"/>
      <c r="O1318" s="12"/>
      <c r="P1318" s="13"/>
      <c r="Q1318" s="14"/>
      <c r="R1318" s="15"/>
      <c r="S1318" s="15"/>
      <c r="T1318" s="15"/>
    </row>
    <row r="1319" spans="1:20" s="62" customFormat="1" ht="24.75" customHeight="1">
      <c r="A1319" s="387"/>
      <c r="B1319" s="540"/>
      <c r="C1319" s="530" t="s">
        <v>12</v>
      </c>
      <c r="D1319" s="530" t="s">
        <v>12</v>
      </c>
      <c r="E1319" s="530" t="s">
        <v>12</v>
      </c>
      <c r="F1319" s="530" t="s">
        <v>12</v>
      </c>
      <c r="G1319" s="500" t="s">
        <v>12</v>
      </c>
      <c r="H1319" s="464">
        <v>0</v>
      </c>
      <c r="I1319" s="576"/>
      <c r="J1319" s="577"/>
      <c r="L1319" s="63"/>
      <c r="M1319" s="64"/>
      <c r="N1319" s="11"/>
      <c r="O1319" s="12"/>
      <c r="P1319" s="13"/>
      <c r="Q1319" s="14"/>
      <c r="R1319" s="15"/>
      <c r="S1319" s="15"/>
      <c r="T1319" s="15"/>
    </row>
    <row r="1320" spans="1:20" s="62" customFormat="1" ht="24.75" customHeight="1" thickBot="1">
      <c r="A1320" s="387"/>
      <c r="B1320" s="635"/>
      <c r="C1320" s="553" t="s">
        <v>12</v>
      </c>
      <c r="D1320" s="553" t="s">
        <v>12</v>
      </c>
      <c r="E1320" s="553" t="s">
        <v>12</v>
      </c>
      <c r="F1320" s="553" t="s">
        <v>12</v>
      </c>
      <c r="G1320" s="554" t="s">
        <v>12</v>
      </c>
      <c r="H1320" s="488">
        <v>0</v>
      </c>
      <c r="I1320" s="629"/>
      <c r="J1320" s="630"/>
      <c r="L1320" s="63">
        <f>H1320*I1320</f>
        <v>0</v>
      </c>
      <c r="M1320" s="64">
        <f>H1320*J1320</f>
        <v>0</v>
      </c>
      <c r="N1320" s="11"/>
      <c r="O1320" s="12"/>
      <c r="P1320" s="13"/>
      <c r="Q1320" s="14"/>
      <c r="R1320" s="15"/>
      <c r="S1320" s="15"/>
      <c r="T1320" s="15"/>
    </row>
    <row r="1321" spans="1:20" s="62" customFormat="1" ht="24.75" customHeight="1" thickTop="1">
      <c r="A1321" s="296" t="s">
        <v>315</v>
      </c>
      <c r="B1321" s="542"/>
      <c r="C1321" s="534" t="s">
        <v>12</v>
      </c>
      <c r="D1321" s="534" t="s">
        <v>12</v>
      </c>
      <c r="E1321" s="534" t="s">
        <v>12</v>
      </c>
      <c r="F1321" s="534" t="s">
        <v>12</v>
      </c>
      <c r="G1321" s="505" t="s">
        <v>12</v>
      </c>
      <c r="H1321" s="472">
        <v>0</v>
      </c>
      <c r="I1321" s="586"/>
      <c r="J1321" s="587"/>
      <c r="L1321" s="63" t="s">
        <v>12</v>
      </c>
      <c r="M1321" s="64"/>
      <c r="N1321" s="11"/>
      <c r="O1321" s="12"/>
      <c r="P1321" s="13"/>
      <c r="Q1321" s="14"/>
      <c r="R1321" s="15"/>
      <c r="S1321" s="15"/>
      <c r="T1321" s="15"/>
    </row>
    <row r="1322" spans="1:20" s="62" customFormat="1" ht="24.75" customHeight="1">
      <c r="A1322" s="387" t="s">
        <v>12</v>
      </c>
      <c r="B1322" s="540"/>
      <c r="C1322" s="530" t="s">
        <v>12</v>
      </c>
      <c r="D1322" s="530" t="s">
        <v>12</v>
      </c>
      <c r="E1322" s="530" t="s">
        <v>12</v>
      </c>
      <c r="F1322" s="530" t="s">
        <v>12</v>
      </c>
      <c r="G1322" s="500" t="s">
        <v>12</v>
      </c>
      <c r="H1322" s="464">
        <v>0</v>
      </c>
      <c r="I1322" s="576"/>
      <c r="J1322" s="577"/>
      <c r="L1322" s="63">
        <f>H1322*I1322</f>
        <v>0</v>
      </c>
      <c r="M1322" s="64">
        <f>H1322*J1322</f>
        <v>0</v>
      </c>
      <c r="N1322" s="11"/>
      <c r="O1322" s="12"/>
      <c r="P1322" s="13"/>
      <c r="Q1322" s="14"/>
      <c r="R1322" s="15"/>
      <c r="S1322" s="15"/>
      <c r="T1322" s="15"/>
    </row>
    <row r="1323" spans="1:20" s="62" customFormat="1" ht="24.75" customHeight="1">
      <c r="A1323" s="387"/>
      <c r="B1323" s="540"/>
      <c r="C1323" s="530" t="s">
        <v>12</v>
      </c>
      <c r="D1323" s="530" t="s">
        <v>12</v>
      </c>
      <c r="E1323" s="530" t="s">
        <v>12</v>
      </c>
      <c r="F1323" s="530" t="s">
        <v>12</v>
      </c>
      <c r="G1323" s="500" t="s">
        <v>12</v>
      </c>
      <c r="H1323" s="464">
        <v>0</v>
      </c>
      <c r="I1323" s="576"/>
      <c r="J1323" s="577"/>
      <c r="L1323" s="63" t="s">
        <v>12</v>
      </c>
      <c r="M1323" s="64"/>
      <c r="N1323" s="11"/>
      <c r="O1323" s="12"/>
      <c r="P1323" s="13"/>
      <c r="Q1323" s="14"/>
      <c r="R1323" s="15"/>
      <c r="S1323" s="15"/>
      <c r="T1323" s="15"/>
    </row>
    <row r="1324" spans="1:20" s="62" customFormat="1" ht="24.75" customHeight="1">
      <c r="A1324" s="387"/>
      <c r="B1324" s="540"/>
      <c r="C1324" s="530" t="s">
        <v>12</v>
      </c>
      <c r="D1324" s="530" t="s">
        <v>12</v>
      </c>
      <c r="E1324" s="530" t="s">
        <v>12</v>
      </c>
      <c r="F1324" s="530" t="s">
        <v>12</v>
      </c>
      <c r="G1324" s="500" t="s">
        <v>12</v>
      </c>
      <c r="H1324" s="464">
        <v>0</v>
      </c>
      <c r="I1324" s="576"/>
      <c r="J1324" s="577"/>
      <c r="L1324" s="63" t="s">
        <v>12</v>
      </c>
      <c r="M1324" s="64"/>
      <c r="N1324" s="11"/>
      <c r="O1324" s="12"/>
      <c r="P1324" s="13"/>
      <c r="Q1324" s="14"/>
      <c r="R1324" s="15"/>
      <c r="S1324" s="15"/>
      <c r="T1324" s="15"/>
    </row>
    <row r="1325" spans="1:20" s="62" customFormat="1" ht="24.75" customHeight="1" thickBot="1">
      <c r="A1325" s="387" t="s">
        <v>12</v>
      </c>
      <c r="B1325" s="635"/>
      <c r="C1325" s="553" t="s">
        <v>12</v>
      </c>
      <c r="D1325" s="553" t="s">
        <v>12</v>
      </c>
      <c r="E1325" s="553" t="s">
        <v>12</v>
      </c>
      <c r="F1325" s="553" t="s">
        <v>12</v>
      </c>
      <c r="G1325" s="554" t="s">
        <v>12</v>
      </c>
      <c r="H1325" s="488">
        <v>0</v>
      </c>
      <c r="I1325" s="629"/>
      <c r="J1325" s="630"/>
      <c r="L1325" s="63">
        <f>H1325*I1325</f>
        <v>0</v>
      </c>
      <c r="M1325" s="64">
        <f>H1325*J1325</f>
        <v>0</v>
      </c>
      <c r="N1325" s="11"/>
      <c r="O1325" s="12"/>
      <c r="P1325" s="13"/>
      <c r="Q1325" s="14"/>
      <c r="R1325" s="15"/>
      <c r="S1325" s="15"/>
      <c r="T1325" s="15"/>
    </row>
    <row r="1326" spans="1:20" s="62" customFormat="1" ht="24.75" customHeight="1" thickTop="1">
      <c r="A1326" s="296" t="s">
        <v>316</v>
      </c>
      <c r="B1326" s="542"/>
      <c r="C1326" s="534" t="s">
        <v>12</v>
      </c>
      <c r="D1326" s="534" t="s">
        <v>12</v>
      </c>
      <c r="E1326" s="534" t="s">
        <v>41</v>
      </c>
      <c r="F1326" s="534" t="s">
        <v>12</v>
      </c>
      <c r="G1326" s="505" t="s">
        <v>12</v>
      </c>
      <c r="H1326" s="472">
        <v>0</v>
      </c>
      <c r="I1326" s="586"/>
      <c r="J1326" s="587"/>
      <c r="L1326" s="63" t="s">
        <v>12</v>
      </c>
      <c r="M1326" s="64"/>
      <c r="N1326" s="11"/>
      <c r="O1326" s="12"/>
      <c r="P1326" s="13"/>
      <c r="Q1326" s="14"/>
      <c r="R1326" s="15"/>
      <c r="S1326" s="15"/>
      <c r="T1326" s="15"/>
    </row>
    <row r="1327" spans="1:20" s="62" customFormat="1" ht="24.75" customHeight="1">
      <c r="A1327" s="387" t="s">
        <v>12</v>
      </c>
      <c r="B1327" s="540"/>
      <c r="C1327" s="530" t="s">
        <v>12</v>
      </c>
      <c r="D1327" s="530" t="s">
        <v>12</v>
      </c>
      <c r="E1327" s="530" t="s">
        <v>12</v>
      </c>
      <c r="F1327" s="530" t="s">
        <v>12</v>
      </c>
      <c r="G1327" s="500" t="s">
        <v>12</v>
      </c>
      <c r="H1327" s="464">
        <v>0</v>
      </c>
      <c r="I1327" s="576"/>
      <c r="J1327" s="577"/>
      <c r="L1327" s="63">
        <f>H1327*I1327</f>
        <v>0</v>
      </c>
      <c r="M1327" s="64">
        <f>H1327*J1327</f>
        <v>0</v>
      </c>
      <c r="N1327" s="11"/>
      <c r="O1327" s="12"/>
      <c r="P1327" s="13"/>
      <c r="Q1327" s="14"/>
      <c r="R1327" s="15"/>
      <c r="S1327" s="15"/>
      <c r="T1327" s="15"/>
    </row>
    <row r="1328" spans="1:20" s="62" customFormat="1" ht="24.75" customHeight="1">
      <c r="A1328" s="387"/>
      <c r="B1328" s="540"/>
      <c r="C1328" s="530"/>
      <c r="D1328" s="530"/>
      <c r="E1328" s="530" t="s">
        <v>12</v>
      </c>
      <c r="F1328" s="530"/>
      <c r="G1328" s="500"/>
      <c r="H1328" s="464">
        <v>0</v>
      </c>
      <c r="I1328" s="576"/>
      <c r="J1328" s="577"/>
      <c r="L1328" s="63"/>
      <c r="M1328" s="64"/>
      <c r="N1328" s="11"/>
      <c r="O1328" s="12"/>
      <c r="P1328" s="13"/>
      <c r="Q1328" s="14"/>
      <c r="R1328" s="15"/>
      <c r="S1328" s="15"/>
      <c r="T1328" s="15"/>
    </row>
    <row r="1329" spans="1:20" s="62" customFormat="1" ht="24.75" customHeight="1">
      <c r="A1329" s="387"/>
      <c r="B1329" s="540"/>
      <c r="C1329" s="530"/>
      <c r="D1329" s="530"/>
      <c r="E1329" s="530" t="s">
        <v>12</v>
      </c>
      <c r="F1329" s="530"/>
      <c r="G1329" s="500"/>
      <c r="H1329" s="464">
        <v>0</v>
      </c>
      <c r="I1329" s="576"/>
      <c r="J1329" s="577"/>
      <c r="L1329" s="63"/>
      <c r="M1329" s="64"/>
      <c r="N1329" s="11"/>
      <c r="O1329" s="12"/>
      <c r="P1329" s="13"/>
      <c r="Q1329" s="14"/>
      <c r="R1329" s="15"/>
      <c r="S1329" s="15"/>
      <c r="T1329" s="15"/>
    </row>
    <row r="1330" spans="1:20" s="62" customFormat="1" ht="24.75" customHeight="1">
      <c r="A1330" s="387" t="s">
        <v>12</v>
      </c>
      <c r="B1330" s="540"/>
      <c r="C1330" s="530"/>
      <c r="D1330" s="530"/>
      <c r="E1330" s="530" t="s">
        <v>12</v>
      </c>
      <c r="F1330" s="530"/>
      <c r="G1330" s="500"/>
      <c r="H1330" s="464">
        <v>0</v>
      </c>
      <c r="I1330" s="576"/>
      <c r="J1330" s="577"/>
      <c r="L1330" s="63"/>
      <c r="M1330" s="64"/>
      <c r="N1330" s="11"/>
      <c r="O1330" s="12"/>
      <c r="P1330" s="13"/>
      <c r="Q1330" s="14"/>
      <c r="R1330" s="15"/>
      <c r="S1330" s="15"/>
      <c r="T1330" s="15"/>
    </row>
    <row r="1331" spans="1:20" s="62" customFormat="1" ht="24.75" customHeight="1">
      <c r="A1331" s="491"/>
      <c r="B1331" s="540"/>
      <c r="C1331" s="530"/>
      <c r="D1331" s="530"/>
      <c r="E1331" s="530" t="s">
        <v>12</v>
      </c>
      <c r="F1331" s="530"/>
      <c r="G1331" s="500"/>
      <c r="H1331" s="464">
        <v>0</v>
      </c>
      <c r="I1331" s="576"/>
      <c r="J1331" s="577"/>
      <c r="L1331" s="63"/>
      <c r="M1331" s="64"/>
      <c r="N1331" s="11"/>
      <c r="O1331" s="12"/>
      <c r="P1331" s="13"/>
      <c r="Q1331" s="14"/>
      <c r="R1331" s="15"/>
      <c r="S1331" s="15"/>
      <c r="T1331" s="15"/>
    </row>
    <row r="1332" spans="1:20" s="62" customFormat="1" ht="24.75" customHeight="1">
      <c r="A1332" s="387"/>
      <c r="B1332" s="540"/>
      <c r="C1332" s="530"/>
      <c r="D1332" s="530"/>
      <c r="E1332" s="530" t="s">
        <v>12</v>
      </c>
      <c r="F1332" s="530"/>
      <c r="G1332" s="500"/>
      <c r="H1332" s="464">
        <v>0</v>
      </c>
      <c r="I1332" s="576"/>
      <c r="J1332" s="577"/>
      <c r="L1332" s="63"/>
      <c r="M1332" s="64"/>
      <c r="N1332" s="11"/>
      <c r="O1332" s="12"/>
      <c r="P1332" s="13"/>
      <c r="Q1332" s="14"/>
      <c r="R1332" s="15"/>
      <c r="S1332" s="15"/>
      <c r="T1332" s="15"/>
    </row>
    <row r="1333" spans="1:20" s="62" customFormat="1" ht="24.75" customHeight="1">
      <c r="A1333" s="387" t="s">
        <v>12</v>
      </c>
      <c r="B1333" s="540"/>
      <c r="C1333" s="530" t="s">
        <v>12</v>
      </c>
      <c r="D1333" s="530" t="s">
        <v>12</v>
      </c>
      <c r="E1333" s="530" t="s">
        <v>12</v>
      </c>
      <c r="F1333" s="530" t="s">
        <v>12</v>
      </c>
      <c r="G1333" s="500" t="s">
        <v>12</v>
      </c>
      <c r="H1333" s="464">
        <v>0</v>
      </c>
      <c r="I1333" s="576"/>
      <c r="J1333" s="577"/>
      <c r="L1333" s="63" t="s">
        <v>12</v>
      </c>
      <c r="M1333" s="64"/>
      <c r="N1333" s="11"/>
      <c r="O1333" s="12"/>
      <c r="P1333" s="13"/>
      <c r="Q1333" s="14"/>
      <c r="R1333" s="15"/>
      <c r="S1333" s="15"/>
      <c r="T1333" s="15"/>
    </row>
    <row r="1334" spans="1:20" s="62" customFormat="1" ht="24.75" customHeight="1">
      <c r="A1334" s="387"/>
      <c r="B1334" s="540"/>
      <c r="C1334" s="530"/>
      <c r="D1334" s="530"/>
      <c r="E1334" s="530" t="s">
        <v>12</v>
      </c>
      <c r="F1334" s="530"/>
      <c r="G1334" s="500" t="s">
        <v>12</v>
      </c>
      <c r="H1334" s="464">
        <v>0</v>
      </c>
      <c r="I1334" s="576"/>
      <c r="J1334" s="577"/>
      <c r="L1334" s="63"/>
      <c r="M1334" s="64"/>
      <c r="N1334" s="11"/>
      <c r="O1334" s="12"/>
      <c r="P1334" s="13"/>
      <c r="Q1334" s="14"/>
      <c r="R1334" s="15"/>
      <c r="S1334" s="15"/>
      <c r="T1334" s="15"/>
    </row>
    <row r="1335" spans="1:20" s="62" customFormat="1" ht="24.75" customHeight="1" thickBot="1">
      <c r="A1335" s="398"/>
      <c r="B1335" s="635"/>
      <c r="C1335" s="553" t="s">
        <v>12</v>
      </c>
      <c r="D1335" s="553" t="s">
        <v>12</v>
      </c>
      <c r="E1335" s="553" t="s">
        <v>12</v>
      </c>
      <c r="F1335" s="553" t="s">
        <v>12</v>
      </c>
      <c r="G1335" s="554" t="s">
        <v>12</v>
      </c>
      <c r="H1335" s="492">
        <v>0</v>
      </c>
      <c r="I1335" s="476"/>
      <c r="J1335" s="591"/>
      <c r="L1335" s="63" t="s">
        <v>12</v>
      </c>
      <c r="M1335" s="64"/>
      <c r="N1335" s="11"/>
      <c r="O1335" s="12"/>
      <c r="P1335" s="13"/>
      <c r="Q1335" s="14"/>
      <c r="R1335" s="15"/>
      <c r="S1335" s="15"/>
      <c r="T1335" s="15"/>
    </row>
    <row r="1336" spans="1:20" s="62" customFormat="1" ht="24.75" customHeight="1" thickBot="1" thickTop="1">
      <c r="A1336" s="479"/>
      <c r="B1336" s="181"/>
      <c r="C1336" s="181"/>
      <c r="D1336" s="181"/>
      <c r="E1336" s="181" t="s">
        <v>12</v>
      </c>
      <c r="F1336" s="181"/>
      <c r="G1336" s="480" t="s">
        <v>24</v>
      </c>
      <c r="H1336" s="481">
        <f>SUM(H1307:H1335)</f>
        <v>0</v>
      </c>
      <c r="I1336" s="592"/>
      <c r="J1336" s="593"/>
      <c r="L1336" s="63"/>
      <c r="M1336" s="64"/>
      <c r="N1336" s="11"/>
      <c r="O1336" s="12"/>
      <c r="P1336" s="13"/>
      <c r="Q1336" s="14"/>
      <c r="R1336" s="15"/>
      <c r="S1336" s="15"/>
      <c r="T1336" s="15"/>
    </row>
    <row r="1337" ht="14.25" thickBot="1" thickTop="1"/>
    <row r="1338" spans="1:20" s="62" customFormat="1" ht="24.75" customHeight="1" thickTop="1">
      <c r="A1338" s="212" t="s">
        <v>1</v>
      </c>
      <c r="B1338" s="60"/>
      <c r="C1338" s="4"/>
      <c r="D1338" s="213" t="s">
        <v>317</v>
      </c>
      <c r="E1338" s="60"/>
      <c r="F1338" s="60"/>
      <c r="G1338" s="60"/>
      <c r="H1338" s="60"/>
      <c r="I1338" s="6"/>
      <c r="J1338" s="61" t="s">
        <v>318</v>
      </c>
      <c r="L1338" s="63"/>
      <c r="M1338" s="64"/>
      <c r="N1338" s="11"/>
      <c r="O1338" s="12"/>
      <c r="P1338" s="13"/>
      <c r="Q1338" s="14"/>
      <c r="R1338" s="15"/>
      <c r="S1338" s="15"/>
      <c r="T1338" s="15"/>
    </row>
    <row r="1339" spans="1:20" s="62" customFormat="1" ht="24.75" customHeight="1" thickBot="1">
      <c r="A1339" s="216" t="s">
        <v>12</v>
      </c>
      <c r="B1339" s="189" t="s">
        <v>12</v>
      </c>
      <c r="C1339" s="453"/>
      <c r="D1339" s="454" t="s">
        <v>16</v>
      </c>
      <c r="E1339" s="455"/>
      <c r="F1339" s="455"/>
      <c r="G1339" s="455"/>
      <c r="H1339" s="261" t="s">
        <v>8</v>
      </c>
      <c r="I1339" s="189"/>
      <c r="J1339" s="27"/>
      <c r="L1339" s="63"/>
      <c r="M1339" s="64"/>
      <c r="N1339" s="11"/>
      <c r="O1339" s="12"/>
      <c r="P1339" s="13"/>
      <c r="Q1339" s="14"/>
      <c r="R1339" s="15"/>
      <c r="S1339" s="15"/>
      <c r="T1339" s="15"/>
    </row>
    <row r="1340" spans="1:20" s="62" customFormat="1" ht="24.75" customHeight="1" thickTop="1">
      <c r="A1340" s="296" t="s">
        <v>319</v>
      </c>
      <c r="B1340" s="540" t="s">
        <v>12</v>
      </c>
      <c r="C1340" s="530"/>
      <c r="D1340" s="530"/>
      <c r="E1340" s="530" t="s">
        <v>12</v>
      </c>
      <c r="F1340" s="530" t="s">
        <v>12</v>
      </c>
      <c r="G1340" s="500" t="s">
        <v>12</v>
      </c>
      <c r="H1340" s="464">
        <v>0</v>
      </c>
      <c r="I1340" s="576"/>
      <c r="J1340" s="577"/>
      <c r="L1340" s="63">
        <f>H1340*I1340</f>
        <v>0</v>
      </c>
      <c r="M1340" s="64">
        <f>H1340*J1340</f>
        <v>0</v>
      </c>
      <c r="N1340" s="11"/>
      <c r="O1340" s="12"/>
      <c r="P1340" s="13"/>
      <c r="Q1340" s="14"/>
      <c r="R1340" s="15"/>
      <c r="S1340" s="15"/>
      <c r="T1340" s="15"/>
    </row>
    <row r="1341" spans="1:20" s="62" customFormat="1" ht="25.5" customHeight="1">
      <c r="A1341" s="387" t="s">
        <v>12</v>
      </c>
      <c r="B1341" s="540"/>
      <c r="C1341" s="530" t="s">
        <v>12</v>
      </c>
      <c r="D1341" s="530" t="s">
        <v>12</v>
      </c>
      <c r="E1341" s="530" t="s">
        <v>12</v>
      </c>
      <c r="F1341" s="530" t="s">
        <v>12</v>
      </c>
      <c r="G1341" s="500" t="s">
        <v>12</v>
      </c>
      <c r="H1341" s="464">
        <v>0</v>
      </c>
      <c r="I1341" s="576"/>
      <c r="J1341" s="577"/>
      <c r="L1341" s="63" t="s">
        <v>12</v>
      </c>
      <c r="M1341" s="64"/>
      <c r="N1341" s="11"/>
      <c r="O1341" s="12"/>
      <c r="P1341" s="13"/>
      <c r="Q1341" s="14"/>
      <c r="R1341" s="15"/>
      <c r="S1341" s="15"/>
      <c r="T1341" s="15"/>
    </row>
    <row r="1342" spans="1:20" s="62" customFormat="1" ht="24.75" customHeight="1">
      <c r="A1342" s="387" t="s">
        <v>320</v>
      </c>
      <c r="B1342" s="540" t="s">
        <v>12</v>
      </c>
      <c r="C1342" s="530" t="s">
        <v>12</v>
      </c>
      <c r="D1342" s="530" t="s">
        <v>12</v>
      </c>
      <c r="E1342" s="530" t="s">
        <v>12</v>
      </c>
      <c r="F1342" s="530" t="s">
        <v>12</v>
      </c>
      <c r="G1342" s="500" t="s">
        <v>12</v>
      </c>
      <c r="H1342" s="464">
        <v>0</v>
      </c>
      <c r="I1342" s="576"/>
      <c r="J1342" s="577"/>
      <c r="L1342" s="63">
        <f>H1342*I1342</f>
        <v>0</v>
      </c>
      <c r="M1342" s="64">
        <f>H1342*J1342</f>
        <v>0</v>
      </c>
      <c r="N1342" s="11"/>
      <c r="O1342" s="12"/>
      <c r="P1342" s="13"/>
      <c r="Q1342" s="14"/>
      <c r="R1342" s="15"/>
      <c r="S1342" s="15"/>
      <c r="T1342" s="15"/>
    </row>
    <row r="1343" spans="1:20" s="62" customFormat="1" ht="24.75" customHeight="1" thickBot="1">
      <c r="A1343" s="387" t="s">
        <v>12</v>
      </c>
      <c r="B1343" s="541"/>
      <c r="C1343" s="532" t="s">
        <v>12</v>
      </c>
      <c r="D1343" s="532" t="s">
        <v>12</v>
      </c>
      <c r="E1343" s="532" t="s">
        <v>12</v>
      </c>
      <c r="F1343" s="532" t="s">
        <v>12</v>
      </c>
      <c r="G1343" s="502" t="s">
        <v>12</v>
      </c>
      <c r="H1343" s="468">
        <v>0</v>
      </c>
      <c r="I1343" s="581"/>
      <c r="J1343" s="582"/>
      <c r="L1343" s="63">
        <f>H1343*I1343</f>
        <v>0</v>
      </c>
      <c r="M1343" s="64">
        <f>H1343*J1343</f>
        <v>0</v>
      </c>
      <c r="N1343" s="11"/>
      <c r="O1343" s="12"/>
      <c r="P1343" s="13"/>
      <c r="Q1343" s="14"/>
      <c r="R1343" s="15"/>
      <c r="S1343" s="15"/>
      <c r="T1343" s="15"/>
    </row>
    <row r="1344" spans="1:20" s="62" customFormat="1" ht="24.75" customHeight="1">
      <c r="A1344" s="308" t="s">
        <v>321</v>
      </c>
      <c r="B1344" s="542"/>
      <c r="C1344" s="534" t="s">
        <v>12</v>
      </c>
      <c r="D1344" s="534" t="s">
        <v>12</v>
      </c>
      <c r="E1344" s="534" t="s">
        <v>12</v>
      </c>
      <c r="F1344" s="534" t="s">
        <v>12</v>
      </c>
      <c r="G1344" s="505" t="s">
        <v>12</v>
      </c>
      <c r="H1344" s="472">
        <v>0</v>
      </c>
      <c r="I1344" s="586"/>
      <c r="J1344" s="587"/>
      <c r="L1344" s="63" t="s">
        <v>12</v>
      </c>
      <c r="M1344" s="64"/>
      <c r="N1344" s="11"/>
      <c r="O1344" s="12"/>
      <c r="P1344" s="13"/>
      <c r="Q1344" s="14"/>
      <c r="R1344" s="15"/>
      <c r="S1344" s="15"/>
      <c r="T1344" s="15"/>
    </row>
    <row r="1345" spans="1:20" s="62" customFormat="1" ht="24.75" customHeight="1">
      <c r="A1345" s="387" t="s">
        <v>12</v>
      </c>
      <c r="B1345" s="540"/>
      <c r="C1345" s="530" t="s">
        <v>12</v>
      </c>
      <c r="D1345" s="530" t="s">
        <v>12</v>
      </c>
      <c r="E1345" s="530" t="s">
        <v>12</v>
      </c>
      <c r="F1345" s="530" t="s">
        <v>12</v>
      </c>
      <c r="G1345" s="500" t="s">
        <v>12</v>
      </c>
      <c r="H1345" s="464">
        <v>0</v>
      </c>
      <c r="I1345" s="576"/>
      <c r="J1345" s="577"/>
      <c r="L1345" s="63">
        <f>H1345*I1345</f>
        <v>0</v>
      </c>
      <c r="M1345" s="64">
        <f>H1345*J1345</f>
        <v>0</v>
      </c>
      <c r="N1345" s="11"/>
      <c r="O1345" s="12"/>
      <c r="P1345" s="13"/>
      <c r="Q1345" s="14"/>
      <c r="R1345" s="15"/>
      <c r="S1345" s="15"/>
      <c r="T1345" s="15"/>
    </row>
    <row r="1346" spans="1:20" s="62" customFormat="1" ht="24.75" customHeight="1">
      <c r="A1346" s="387"/>
      <c r="B1346" s="540"/>
      <c r="C1346" s="530" t="s">
        <v>12</v>
      </c>
      <c r="D1346" s="530" t="s">
        <v>12</v>
      </c>
      <c r="E1346" s="530" t="s">
        <v>12</v>
      </c>
      <c r="F1346" s="530" t="s">
        <v>12</v>
      </c>
      <c r="G1346" s="500" t="s">
        <v>12</v>
      </c>
      <c r="H1346" s="464">
        <v>0</v>
      </c>
      <c r="I1346" s="576"/>
      <c r="J1346" s="577"/>
      <c r="L1346" s="63" t="s">
        <v>12</v>
      </c>
      <c r="M1346" s="64"/>
      <c r="N1346" s="11"/>
      <c r="O1346" s="12"/>
      <c r="P1346" s="13"/>
      <c r="Q1346" s="14"/>
      <c r="R1346" s="15"/>
      <c r="S1346" s="15"/>
      <c r="T1346" s="15"/>
    </row>
    <row r="1347" spans="1:20" s="62" customFormat="1" ht="24.75" customHeight="1">
      <c r="A1347" s="387" t="s">
        <v>12</v>
      </c>
      <c r="B1347" s="540"/>
      <c r="C1347" s="530" t="s">
        <v>12</v>
      </c>
      <c r="D1347" s="530" t="s">
        <v>12</v>
      </c>
      <c r="E1347" s="530" t="s">
        <v>12</v>
      </c>
      <c r="F1347" s="530" t="s">
        <v>12</v>
      </c>
      <c r="G1347" s="500" t="s">
        <v>12</v>
      </c>
      <c r="H1347" s="464">
        <v>0</v>
      </c>
      <c r="I1347" s="576"/>
      <c r="J1347" s="577"/>
      <c r="L1347" s="63">
        <f>H1347*I1347</f>
        <v>0</v>
      </c>
      <c r="M1347" s="64">
        <f>H1347*J1347</f>
        <v>0</v>
      </c>
      <c r="N1347" s="11"/>
      <c r="O1347" s="12"/>
      <c r="P1347" s="13"/>
      <c r="Q1347" s="14"/>
      <c r="R1347" s="15"/>
      <c r="S1347" s="15"/>
      <c r="T1347" s="15"/>
    </row>
    <row r="1348" spans="1:20" s="62" customFormat="1" ht="24.75" customHeight="1" thickBot="1">
      <c r="A1348" s="387" t="s">
        <v>12</v>
      </c>
      <c r="B1348" s="541"/>
      <c r="C1348" s="532" t="s">
        <v>12</v>
      </c>
      <c r="D1348" s="532" t="s">
        <v>12</v>
      </c>
      <c r="E1348" s="532" t="s">
        <v>12</v>
      </c>
      <c r="F1348" s="532" t="s">
        <v>12</v>
      </c>
      <c r="G1348" s="502" t="s">
        <v>12</v>
      </c>
      <c r="H1348" s="468">
        <v>0</v>
      </c>
      <c r="I1348" s="581"/>
      <c r="J1348" s="582"/>
      <c r="L1348" s="63">
        <f>H1348*I1348</f>
        <v>0</v>
      </c>
      <c r="M1348" s="64">
        <f>H1348*J1348</f>
        <v>0</v>
      </c>
      <c r="N1348" s="11"/>
      <c r="O1348" s="12"/>
      <c r="P1348" s="13"/>
      <c r="Q1348" s="14"/>
      <c r="R1348" s="15"/>
      <c r="S1348" s="15"/>
      <c r="T1348" s="15"/>
    </row>
    <row r="1349" spans="1:20" s="62" customFormat="1" ht="24.75" customHeight="1">
      <c r="A1349" s="487" t="s">
        <v>322</v>
      </c>
      <c r="B1349" s="542"/>
      <c r="C1349" s="534" t="s">
        <v>12</v>
      </c>
      <c r="D1349" s="534" t="s">
        <v>12</v>
      </c>
      <c r="E1349" s="534" t="s">
        <v>12</v>
      </c>
      <c r="F1349" s="534" t="s">
        <v>12</v>
      </c>
      <c r="G1349" s="505" t="s">
        <v>12</v>
      </c>
      <c r="H1349" s="472">
        <v>0</v>
      </c>
      <c r="I1349" s="586"/>
      <c r="J1349" s="587"/>
      <c r="L1349" s="63" t="s">
        <v>12</v>
      </c>
      <c r="M1349" s="64"/>
      <c r="N1349" s="11"/>
      <c r="O1349" s="12"/>
      <c r="P1349" s="13"/>
      <c r="Q1349" s="14"/>
      <c r="R1349" s="15"/>
      <c r="S1349" s="15"/>
      <c r="T1349" s="15"/>
    </row>
    <row r="1350" spans="1:20" s="62" customFormat="1" ht="24.75" customHeight="1" thickBot="1">
      <c r="A1350" s="387" t="s">
        <v>12</v>
      </c>
      <c r="B1350" s="541"/>
      <c r="C1350" s="532" t="s">
        <v>12</v>
      </c>
      <c r="D1350" s="532" t="s">
        <v>12</v>
      </c>
      <c r="E1350" s="532" t="s">
        <v>12</v>
      </c>
      <c r="F1350" s="532" t="s">
        <v>12</v>
      </c>
      <c r="G1350" s="502" t="s">
        <v>12</v>
      </c>
      <c r="H1350" s="468">
        <v>0</v>
      </c>
      <c r="I1350" s="581"/>
      <c r="J1350" s="582"/>
      <c r="L1350" s="63">
        <f>H1350*I1350</f>
        <v>0</v>
      </c>
      <c r="M1350" s="64">
        <f>H1350*J1350</f>
        <v>0</v>
      </c>
      <c r="N1350" s="11"/>
      <c r="O1350" s="12"/>
      <c r="P1350" s="13"/>
      <c r="Q1350" s="14"/>
      <c r="R1350" s="15"/>
      <c r="S1350" s="15"/>
      <c r="T1350" s="15"/>
    </row>
    <row r="1351" spans="1:20" s="62" customFormat="1" ht="24.75" customHeight="1">
      <c r="A1351" s="308" t="s">
        <v>323</v>
      </c>
      <c r="B1351" s="542"/>
      <c r="C1351" s="534" t="s">
        <v>12</v>
      </c>
      <c r="D1351" s="534" t="s">
        <v>12</v>
      </c>
      <c r="E1351" s="534" t="s">
        <v>12</v>
      </c>
      <c r="F1351" s="534" t="s">
        <v>12</v>
      </c>
      <c r="G1351" s="505" t="s">
        <v>12</v>
      </c>
      <c r="H1351" s="472"/>
      <c r="I1351" s="586"/>
      <c r="J1351" s="587"/>
      <c r="L1351" s="63" t="s">
        <v>12</v>
      </c>
      <c r="M1351" s="64"/>
      <c r="N1351" s="11"/>
      <c r="O1351" s="12"/>
      <c r="P1351" s="13"/>
      <c r="Q1351" s="14"/>
      <c r="R1351" s="15"/>
      <c r="S1351" s="15"/>
      <c r="T1351" s="15"/>
    </row>
    <row r="1352" spans="1:20" s="62" customFormat="1" ht="24.75" customHeight="1">
      <c r="A1352" s="387"/>
      <c r="B1352" s="540"/>
      <c r="C1352" s="530" t="s">
        <v>12</v>
      </c>
      <c r="D1352" s="530" t="s">
        <v>12</v>
      </c>
      <c r="E1352" s="530" t="s">
        <v>12</v>
      </c>
      <c r="F1352" s="530" t="s">
        <v>12</v>
      </c>
      <c r="G1352" s="500" t="s">
        <v>12</v>
      </c>
      <c r="H1352" s="464">
        <v>0</v>
      </c>
      <c r="I1352" s="576"/>
      <c r="J1352" s="577"/>
      <c r="L1352" s="63"/>
      <c r="M1352" s="64"/>
      <c r="N1352" s="11"/>
      <c r="O1352" s="12"/>
      <c r="P1352" s="13"/>
      <c r="Q1352" s="14"/>
      <c r="R1352" s="15"/>
      <c r="S1352" s="15"/>
      <c r="T1352" s="15"/>
    </row>
    <row r="1353" spans="1:20" s="62" customFormat="1" ht="24.75" customHeight="1" thickBot="1">
      <c r="A1353" s="387"/>
      <c r="B1353" s="635"/>
      <c r="C1353" s="553" t="s">
        <v>12</v>
      </c>
      <c r="D1353" s="553" t="s">
        <v>12</v>
      </c>
      <c r="E1353" s="553" t="s">
        <v>12</v>
      </c>
      <c r="F1353" s="553" t="s">
        <v>12</v>
      </c>
      <c r="G1353" s="554" t="s">
        <v>12</v>
      </c>
      <c r="H1353" s="488">
        <v>0</v>
      </c>
      <c r="I1353" s="629"/>
      <c r="J1353" s="630"/>
      <c r="L1353" s="63">
        <f>H1353*I1353</f>
        <v>0</v>
      </c>
      <c r="M1353" s="64">
        <f>H1353*J1353</f>
        <v>0</v>
      </c>
      <c r="N1353" s="11"/>
      <c r="O1353" s="12"/>
      <c r="P1353" s="13"/>
      <c r="Q1353" s="14"/>
      <c r="R1353" s="15"/>
      <c r="S1353" s="15"/>
      <c r="T1353" s="15"/>
    </row>
    <row r="1354" spans="1:20" s="62" customFormat="1" ht="24.75" customHeight="1" thickTop="1">
      <c r="A1354" s="296" t="s">
        <v>324</v>
      </c>
      <c r="B1354" s="542"/>
      <c r="C1354" s="534" t="s">
        <v>12</v>
      </c>
      <c r="D1354" s="534" t="s">
        <v>12</v>
      </c>
      <c r="E1354" s="534" t="s">
        <v>12</v>
      </c>
      <c r="F1354" s="534" t="s">
        <v>12</v>
      </c>
      <c r="G1354" s="505" t="s">
        <v>12</v>
      </c>
      <c r="H1354" s="472">
        <v>0</v>
      </c>
      <c r="I1354" s="586"/>
      <c r="J1354" s="587"/>
      <c r="L1354" s="63" t="s">
        <v>12</v>
      </c>
      <c r="M1354" s="64"/>
      <c r="N1354" s="11"/>
      <c r="O1354" s="12"/>
      <c r="P1354" s="13"/>
      <c r="Q1354" s="14"/>
      <c r="R1354" s="15"/>
      <c r="S1354" s="15"/>
      <c r="T1354" s="15"/>
    </row>
    <row r="1355" spans="1:20" s="62" customFormat="1" ht="24.75" customHeight="1">
      <c r="A1355" s="387" t="s">
        <v>12</v>
      </c>
      <c r="B1355" s="540"/>
      <c r="C1355" s="530" t="s">
        <v>12</v>
      </c>
      <c r="D1355" s="530" t="s">
        <v>12</v>
      </c>
      <c r="E1355" s="530" t="s">
        <v>12</v>
      </c>
      <c r="F1355" s="530" t="s">
        <v>12</v>
      </c>
      <c r="G1355" s="500" t="s">
        <v>12</v>
      </c>
      <c r="H1355" s="464">
        <v>0</v>
      </c>
      <c r="I1355" s="576"/>
      <c r="J1355" s="577"/>
      <c r="L1355" s="63">
        <f>H1355*I1355</f>
        <v>0</v>
      </c>
      <c r="M1355" s="64">
        <f>H1355*J1355</f>
        <v>0</v>
      </c>
      <c r="N1355" s="11"/>
      <c r="O1355" s="12"/>
      <c r="P1355" s="13"/>
      <c r="Q1355" s="14"/>
      <c r="R1355" s="15"/>
      <c r="S1355" s="15"/>
      <c r="T1355" s="15"/>
    </row>
    <row r="1356" spans="1:20" s="62" customFormat="1" ht="24.75" customHeight="1">
      <c r="A1356" s="387"/>
      <c r="B1356" s="540"/>
      <c r="C1356" s="530" t="s">
        <v>12</v>
      </c>
      <c r="D1356" s="530" t="s">
        <v>12</v>
      </c>
      <c r="E1356" s="530" t="s">
        <v>12</v>
      </c>
      <c r="F1356" s="530" t="s">
        <v>12</v>
      </c>
      <c r="G1356" s="500" t="s">
        <v>12</v>
      </c>
      <c r="H1356" s="464">
        <v>0</v>
      </c>
      <c r="I1356" s="576"/>
      <c r="J1356" s="577"/>
      <c r="L1356" s="63" t="s">
        <v>12</v>
      </c>
      <c r="M1356" s="64"/>
      <c r="N1356" s="11"/>
      <c r="O1356" s="12"/>
      <c r="P1356" s="13"/>
      <c r="Q1356" s="14"/>
      <c r="R1356" s="15"/>
      <c r="S1356" s="15"/>
      <c r="T1356" s="15"/>
    </row>
    <row r="1357" spans="1:20" s="62" customFormat="1" ht="24.75" customHeight="1">
      <c r="A1357" s="387"/>
      <c r="B1357" s="540"/>
      <c r="C1357" s="530" t="s">
        <v>12</v>
      </c>
      <c r="D1357" s="530" t="s">
        <v>12</v>
      </c>
      <c r="E1357" s="530" t="s">
        <v>12</v>
      </c>
      <c r="F1357" s="530" t="s">
        <v>12</v>
      </c>
      <c r="G1357" s="500" t="s">
        <v>12</v>
      </c>
      <c r="H1357" s="464">
        <v>0</v>
      </c>
      <c r="I1357" s="576"/>
      <c r="J1357" s="577"/>
      <c r="L1357" s="63" t="s">
        <v>12</v>
      </c>
      <c r="M1357" s="64"/>
      <c r="N1357" s="11"/>
      <c r="O1357" s="12"/>
      <c r="P1357" s="13"/>
      <c r="Q1357" s="14"/>
      <c r="R1357" s="15"/>
      <c r="S1357" s="15"/>
      <c r="T1357" s="15"/>
    </row>
    <row r="1358" spans="1:20" s="62" customFormat="1" ht="24.75" customHeight="1" thickBot="1">
      <c r="A1358" s="387" t="s">
        <v>12</v>
      </c>
      <c r="B1358" s="635"/>
      <c r="C1358" s="553" t="s">
        <v>12</v>
      </c>
      <c r="D1358" s="553" t="s">
        <v>12</v>
      </c>
      <c r="E1358" s="553" t="s">
        <v>12</v>
      </c>
      <c r="F1358" s="553" t="s">
        <v>12</v>
      </c>
      <c r="G1358" s="554" t="s">
        <v>12</v>
      </c>
      <c r="H1358" s="488">
        <v>0</v>
      </c>
      <c r="I1358" s="629"/>
      <c r="J1358" s="630"/>
      <c r="L1358" s="63">
        <f>H1358*I1358</f>
        <v>0</v>
      </c>
      <c r="M1358" s="64">
        <f>H1358*J1358</f>
        <v>0</v>
      </c>
      <c r="N1358" s="11"/>
      <c r="O1358" s="12"/>
      <c r="P1358" s="13"/>
      <c r="Q1358" s="14"/>
      <c r="R1358" s="15"/>
      <c r="S1358" s="15"/>
      <c r="T1358" s="15"/>
    </row>
    <row r="1359" spans="1:20" s="62" customFormat="1" ht="24.75" customHeight="1" thickTop="1">
      <c r="A1359" s="296" t="s">
        <v>325</v>
      </c>
      <c r="B1359" s="542"/>
      <c r="C1359" s="534" t="s">
        <v>12</v>
      </c>
      <c r="D1359" s="534" t="s">
        <v>12</v>
      </c>
      <c r="E1359" s="534" t="s">
        <v>12</v>
      </c>
      <c r="F1359" s="534" t="s">
        <v>12</v>
      </c>
      <c r="G1359" s="505" t="s">
        <v>12</v>
      </c>
      <c r="H1359" s="472">
        <v>0</v>
      </c>
      <c r="I1359" s="586"/>
      <c r="J1359" s="587"/>
      <c r="L1359" s="63" t="s">
        <v>12</v>
      </c>
      <c r="M1359" s="64"/>
      <c r="N1359" s="11"/>
      <c r="O1359" s="12"/>
      <c r="P1359" s="13"/>
      <c r="Q1359" s="14"/>
      <c r="R1359" s="15"/>
      <c r="S1359" s="15"/>
      <c r="T1359" s="15"/>
    </row>
    <row r="1360" spans="1:20" s="62" customFormat="1" ht="24.75" customHeight="1">
      <c r="A1360" s="387" t="s">
        <v>12</v>
      </c>
      <c r="B1360" s="540"/>
      <c r="C1360" s="530" t="s">
        <v>12</v>
      </c>
      <c r="D1360" s="530" t="s">
        <v>12</v>
      </c>
      <c r="E1360" s="530" t="s">
        <v>12</v>
      </c>
      <c r="F1360" s="530" t="s">
        <v>12</v>
      </c>
      <c r="G1360" s="500" t="s">
        <v>12</v>
      </c>
      <c r="H1360" s="464">
        <v>0</v>
      </c>
      <c r="I1360" s="576"/>
      <c r="J1360" s="577"/>
      <c r="L1360" s="63">
        <f>H1360*I1360</f>
        <v>0</v>
      </c>
      <c r="M1360" s="64">
        <f>H1360*J1360</f>
        <v>0</v>
      </c>
      <c r="N1360" s="11"/>
      <c r="O1360" s="12"/>
      <c r="P1360" s="13"/>
      <c r="Q1360" s="14"/>
      <c r="R1360" s="15"/>
      <c r="S1360" s="15"/>
      <c r="T1360" s="15"/>
    </row>
    <row r="1361" spans="1:20" s="62" customFormat="1" ht="24.75" customHeight="1">
      <c r="A1361" s="387"/>
      <c r="B1361" s="540"/>
      <c r="C1361" s="530"/>
      <c r="D1361" s="530"/>
      <c r="E1361" s="530"/>
      <c r="F1361" s="530"/>
      <c r="G1361" s="500"/>
      <c r="H1361" s="464">
        <v>0</v>
      </c>
      <c r="I1361" s="576"/>
      <c r="J1361" s="577"/>
      <c r="L1361" s="63"/>
      <c r="M1361" s="64"/>
      <c r="N1361" s="11"/>
      <c r="O1361" s="12"/>
      <c r="P1361" s="13"/>
      <c r="Q1361" s="14"/>
      <c r="R1361" s="15"/>
      <c r="S1361" s="15"/>
      <c r="T1361" s="15"/>
    </row>
    <row r="1362" spans="1:20" s="62" customFormat="1" ht="24.75" customHeight="1">
      <c r="A1362" s="387"/>
      <c r="B1362" s="540"/>
      <c r="C1362" s="530"/>
      <c r="D1362" s="530"/>
      <c r="E1362" s="530"/>
      <c r="F1362" s="530"/>
      <c r="G1362" s="500"/>
      <c r="H1362" s="464">
        <v>0</v>
      </c>
      <c r="I1362" s="576"/>
      <c r="J1362" s="577"/>
      <c r="L1362" s="63"/>
      <c r="M1362" s="64"/>
      <c r="N1362" s="11"/>
      <c r="O1362" s="12"/>
      <c r="P1362" s="13"/>
      <c r="Q1362" s="14"/>
      <c r="R1362" s="15"/>
      <c r="S1362" s="15"/>
      <c r="T1362" s="15"/>
    </row>
    <row r="1363" spans="1:20" s="62" customFormat="1" ht="24.75" customHeight="1">
      <c r="A1363" s="387" t="s">
        <v>12</v>
      </c>
      <c r="B1363" s="540"/>
      <c r="C1363" s="530"/>
      <c r="D1363" s="530"/>
      <c r="E1363" s="530"/>
      <c r="F1363" s="530"/>
      <c r="G1363" s="500"/>
      <c r="H1363" s="464">
        <v>0</v>
      </c>
      <c r="I1363" s="576"/>
      <c r="J1363" s="577"/>
      <c r="L1363" s="63"/>
      <c r="M1363" s="64"/>
      <c r="N1363" s="11"/>
      <c r="O1363" s="12"/>
      <c r="P1363" s="13"/>
      <c r="Q1363" s="14"/>
      <c r="R1363" s="15"/>
      <c r="S1363" s="15"/>
      <c r="T1363" s="15"/>
    </row>
    <row r="1364" spans="1:20" s="62" customFormat="1" ht="24.75" customHeight="1">
      <c r="A1364" s="491"/>
      <c r="B1364" s="540"/>
      <c r="C1364" s="530"/>
      <c r="D1364" s="530"/>
      <c r="E1364" s="530"/>
      <c r="F1364" s="530" t="s">
        <v>12</v>
      </c>
      <c r="G1364" s="500"/>
      <c r="H1364" s="464">
        <v>0</v>
      </c>
      <c r="I1364" s="576"/>
      <c r="J1364" s="577"/>
      <c r="L1364" s="63"/>
      <c r="M1364" s="64"/>
      <c r="N1364" s="11"/>
      <c r="O1364" s="12"/>
      <c r="P1364" s="13"/>
      <c r="Q1364" s="14"/>
      <c r="R1364" s="15"/>
      <c r="S1364" s="15"/>
      <c r="T1364" s="15"/>
    </row>
    <row r="1365" spans="1:20" s="62" customFormat="1" ht="24.75" customHeight="1" thickBot="1">
      <c r="A1365" s="387"/>
      <c r="B1365" s="540"/>
      <c r="C1365" s="530"/>
      <c r="D1365" s="530"/>
      <c r="E1365" s="530"/>
      <c r="F1365" s="530" t="s">
        <v>12</v>
      </c>
      <c r="G1365" s="500" t="s">
        <v>12</v>
      </c>
      <c r="H1365" s="468">
        <v>0</v>
      </c>
      <c r="I1365" s="581"/>
      <c r="J1365" s="582"/>
      <c r="L1365" s="63"/>
      <c r="M1365" s="64"/>
      <c r="N1365" s="11"/>
      <c r="O1365" s="12"/>
      <c r="P1365" s="13"/>
      <c r="Q1365" s="14"/>
      <c r="R1365" s="15"/>
      <c r="S1365" s="15"/>
      <c r="T1365" s="15"/>
    </row>
    <row r="1366" spans="1:20" s="62" customFormat="1" ht="25.5" customHeight="1">
      <c r="A1366" s="308" t="s">
        <v>326</v>
      </c>
      <c r="B1366" s="636"/>
      <c r="C1366" s="637" t="s">
        <v>327</v>
      </c>
      <c r="D1366" s="638">
        <f>(SUM(H106:H134)+H137)</f>
        <v>0</v>
      </c>
      <c r="E1366" s="637"/>
      <c r="F1366" s="637"/>
      <c r="G1366" s="637"/>
      <c r="H1366" s="472">
        <f>B1366*D1366</f>
        <v>0</v>
      </c>
      <c r="I1366" s="586"/>
      <c r="J1366" s="587"/>
      <c r="L1366" s="63" t="s">
        <v>12</v>
      </c>
      <c r="M1366" s="64"/>
      <c r="N1366" s="11"/>
      <c r="O1366" s="12"/>
      <c r="P1366" s="13"/>
      <c r="Q1366" s="14"/>
      <c r="R1366" s="15"/>
      <c r="S1366" s="15"/>
      <c r="T1366" s="15"/>
    </row>
    <row r="1367" spans="1:20" s="62" customFormat="1" ht="25.5" customHeight="1">
      <c r="A1367" s="387"/>
      <c r="B1367" s="540"/>
      <c r="C1367" s="530"/>
      <c r="D1367" s="530"/>
      <c r="E1367" s="530"/>
      <c r="F1367" s="530"/>
      <c r="G1367" s="500"/>
      <c r="H1367" s="464">
        <v>0</v>
      </c>
      <c r="I1367" s="576"/>
      <c r="J1367" s="577"/>
      <c r="L1367" s="63"/>
      <c r="M1367" s="64"/>
      <c r="N1367" s="11"/>
      <c r="O1367" s="12"/>
      <c r="P1367" s="13"/>
      <c r="Q1367" s="14"/>
      <c r="R1367" s="15"/>
      <c r="S1367" s="15"/>
      <c r="T1367" s="15"/>
    </row>
    <row r="1368" spans="1:20" s="62" customFormat="1" ht="24.75" customHeight="1" thickBot="1">
      <c r="A1368" s="398"/>
      <c r="B1368" s="635"/>
      <c r="C1368" s="553" t="s">
        <v>12</v>
      </c>
      <c r="D1368" s="553" t="s">
        <v>12</v>
      </c>
      <c r="E1368" s="553"/>
      <c r="F1368" s="553"/>
      <c r="G1368" s="554"/>
      <c r="H1368" s="492">
        <v>0</v>
      </c>
      <c r="I1368" s="476"/>
      <c r="J1368" s="591"/>
      <c r="L1368" s="63" t="s">
        <v>12</v>
      </c>
      <c r="M1368" s="64"/>
      <c r="N1368" s="11"/>
      <c r="O1368" s="12"/>
      <c r="P1368" s="13"/>
      <c r="Q1368" s="14"/>
      <c r="R1368" s="15"/>
      <c r="S1368" s="15"/>
      <c r="T1368" s="15"/>
    </row>
    <row r="1369" spans="1:20" s="62" customFormat="1" ht="24.75" customHeight="1" thickBot="1" thickTop="1">
      <c r="A1369" s="479"/>
      <c r="B1369" s="181"/>
      <c r="C1369" s="181"/>
      <c r="D1369" s="181"/>
      <c r="E1369" s="181"/>
      <c r="F1369" s="181"/>
      <c r="G1369" s="480" t="s">
        <v>24</v>
      </c>
      <c r="H1369" s="481">
        <f>SUM(H1340:H1368)</f>
        <v>0</v>
      </c>
      <c r="I1369" s="592"/>
      <c r="J1369" s="593"/>
      <c r="L1369" s="63"/>
      <c r="M1369" s="64"/>
      <c r="N1369" s="11"/>
      <c r="O1369" s="12"/>
      <c r="P1369" s="13"/>
      <c r="Q1369" s="14"/>
      <c r="R1369" s="15"/>
      <c r="S1369" s="15"/>
      <c r="T1369" s="15"/>
    </row>
    <row r="1370" ht="12.75" customHeight="1" thickBot="1" thickTop="1"/>
    <row r="1371" spans="1:20" s="62" customFormat="1" ht="24.75" customHeight="1" thickTop="1">
      <c r="A1371" s="212" t="s">
        <v>1</v>
      </c>
      <c r="B1371" s="60"/>
      <c r="C1371" s="4"/>
      <c r="D1371" s="213" t="s">
        <v>328</v>
      </c>
      <c r="E1371" s="60"/>
      <c r="F1371" s="60"/>
      <c r="G1371" s="60"/>
      <c r="H1371" s="60"/>
      <c r="I1371" s="6"/>
      <c r="J1371" s="61" t="s">
        <v>329</v>
      </c>
      <c r="L1371" s="63"/>
      <c r="M1371" s="64"/>
      <c r="N1371" s="11"/>
      <c r="O1371" s="12"/>
      <c r="P1371" s="13"/>
      <c r="Q1371" s="14"/>
      <c r="R1371" s="15"/>
      <c r="S1371" s="15"/>
      <c r="T1371" s="15"/>
    </row>
    <row r="1372" spans="1:20" s="62" customFormat="1" ht="24.75" customHeight="1" thickBot="1">
      <c r="A1372" s="216" t="s">
        <v>12</v>
      </c>
      <c r="B1372" s="189" t="s">
        <v>12</v>
      </c>
      <c r="C1372" s="453"/>
      <c r="D1372" s="454" t="s">
        <v>16</v>
      </c>
      <c r="E1372" s="455"/>
      <c r="F1372" s="455"/>
      <c r="G1372" s="455"/>
      <c r="H1372" s="261" t="s">
        <v>8</v>
      </c>
      <c r="I1372" s="189"/>
      <c r="J1372" s="27"/>
      <c r="L1372" s="63"/>
      <c r="M1372" s="64"/>
      <c r="N1372" s="11"/>
      <c r="O1372" s="12"/>
      <c r="P1372" s="13"/>
      <c r="Q1372" s="14"/>
      <c r="R1372" s="15"/>
      <c r="S1372" s="15"/>
      <c r="T1372" s="15"/>
    </row>
    <row r="1373" spans="1:20" s="62" customFormat="1" ht="24.75" customHeight="1" thickTop="1">
      <c r="A1373" s="296" t="s">
        <v>330</v>
      </c>
      <c r="B1373" s="540" t="s">
        <v>12</v>
      </c>
      <c r="C1373" s="530"/>
      <c r="D1373" s="530"/>
      <c r="E1373" s="530" t="s">
        <v>12</v>
      </c>
      <c r="F1373" s="530" t="s">
        <v>12</v>
      </c>
      <c r="G1373" s="500" t="s">
        <v>12</v>
      </c>
      <c r="H1373" s="464">
        <v>0</v>
      </c>
      <c r="I1373" s="576"/>
      <c r="J1373" s="577"/>
      <c r="L1373" s="63">
        <f>H1373*I1373</f>
        <v>0</v>
      </c>
      <c r="M1373" s="64">
        <f>H1373*J1373</f>
        <v>0</v>
      </c>
      <c r="N1373" s="11"/>
      <c r="O1373" s="12"/>
      <c r="P1373" s="13"/>
      <c r="Q1373" s="14"/>
      <c r="R1373" s="15"/>
      <c r="S1373" s="15"/>
      <c r="T1373" s="15"/>
    </row>
    <row r="1374" spans="1:20" s="62" customFormat="1" ht="25.5" customHeight="1">
      <c r="A1374" s="387" t="s">
        <v>12</v>
      </c>
      <c r="B1374" s="540"/>
      <c r="C1374" s="530" t="s">
        <v>12</v>
      </c>
      <c r="D1374" s="530" t="s">
        <v>12</v>
      </c>
      <c r="E1374" s="530" t="s">
        <v>12</v>
      </c>
      <c r="F1374" s="530" t="s">
        <v>12</v>
      </c>
      <c r="G1374" s="500" t="s">
        <v>12</v>
      </c>
      <c r="H1374" s="464">
        <v>0</v>
      </c>
      <c r="I1374" s="576"/>
      <c r="J1374" s="577"/>
      <c r="L1374" s="63" t="s">
        <v>12</v>
      </c>
      <c r="M1374" s="64"/>
      <c r="N1374" s="11"/>
      <c r="O1374" s="12"/>
      <c r="P1374" s="13"/>
      <c r="Q1374" s="14"/>
      <c r="R1374" s="15"/>
      <c r="S1374" s="15"/>
      <c r="T1374" s="15"/>
    </row>
    <row r="1375" spans="1:20" s="62" customFormat="1" ht="24.75" customHeight="1">
      <c r="A1375" s="387" t="s">
        <v>12</v>
      </c>
      <c r="B1375" s="540" t="s">
        <v>12</v>
      </c>
      <c r="C1375" s="530" t="s">
        <v>12</v>
      </c>
      <c r="D1375" s="530" t="s">
        <v>12</v>
      </c>
      <c r="E1375" s="530" t="s">
        <v>12</v>
      </c>
      <c r="F1375" s="530" t="s">
        <v>12</v>
      </c>
      <c r="G1375" s="500" t="s">
        <v>12</v>
      </c>
      <c r="H1375" s="464">
        <v>0</v>
      </c>
      <c r="I1375" s="576"/>
      <c r="J1375" s="577"/>
      <c r="L1375" s="63">
        <f>H1375*I1375</f>
        <v>0</v>
      </c>
      <c r="M1375" s="64">
        <f>H1375*J1375</f>
        <v>0</v>
      </c>
      <c r="N1375" s="11"/>
      <c r="O1375" s="12"/>
      <c r="P1375" s="13"/>
      <c r="Q1375" s="14"/>
      <c r="R1375" s="15"/>
      <c r="S1375" s="15"/>
      <c r="T1375" s="15"/>
    </row>
    <row r="1376" spans="1:20" s="62" customFormat="1" ht="24.75" customHeight="1" thickBot="1">
      <c r="A1376" s="387" t="s">
        <v>12</v>
      </c>
      <c r="B1376" s="541"/>
      <c r="C1376" s="532" t="s">
        <v>12</v>
      </c>
      <c r="D1376" s="532" t="s">
        <v>12</v>
      </c>
      <c r="E1376" s="532" t="s">
        <v>12</v>
      </c>
      <c r="F1376" s="532" t="s">
        <v>12</v>
      </c>
      <c r="G1376" s="502" t="s">
        <v>12</v>
      </c>
      <c r="H1376" s="468">
        <v>0</v>
      </c>
      <c r="I1376" s="581"/>
      <c r="J1376" s="582"/>
      <c r="L1376" s="63">
        <f>H1376*I1376</f>
        <v>0</v>
      </c>
      <c r="M1376" s="64">
        <f>H1376*J1376</f>
        <v>0</v>
      </c>
      <c r="N1376" s="11"/>
      <c r="O1376" s="12"/>
      <c r="P1376" s="13"/>
      <c r="Q1376" s="14"/>
      <c r="R1376" s="15"/>
      <c r="S1376" s="15"/>
      <c r="T1376" s="15"/>
    </row>
    <row r="1377" spans="1:20" s="62" customFormat="1" ht="24.75" customHeight="1">
      <c r="A1377" s="308" t="s">
        <v>331</v>
      </c>
      <c r="B1377" s="542"/>
      <c r="C1377" s="534" t="s">
        <v>12</v>
      </c>
      <c r="D1377" s="534" t="s">
        <v>12</v>
      </c>
      <c r="E1377" s="534" t="s">
        <v>12</v>
      </c>
      <c r="F1377" s="534" t="s">
        <v>12</v>
      </c>
      <c r="G1377" s="505" t="s">
        <v>12</v>
      </c>
      <c r="H1377" s="472">
        <v>0</v>
      </c>
      <c r="I1377" s="586"/>
      <c r="J1377" s="587"/>
      <c r="L1377" s="63" t="s">
        <v>12</v>
      </c>
      <c r="M1377" s="64"/>
      <c r="N1377" s="11"/>
      <c r="O1377" s="12"/>
      <c r="P1377" s="13"/>
      <c r="Q1377" s="14"/>
      <c r="R1377" s="15"/>
      <c r="S1377" s="15"/>
      <c r="T1377" s="15"/>
    </row>
    <row r="1378" spans="1:20" s="62" customFormat="1" ht="24.75" customHeight="1">
      <c r="A1378" s="387" t="s">
        <v>12</v>
      </c>
      <c r="B1378" s="540"/>
      <c r="C1378" s="530" t="s">
        <v>12</v>
      </c>
      <c r="D1378" s="530" t="s">
        <v>12</v>
      </c>
      <c r="E1378" s="530" t="s">
        <v>12</v>
      </c>
      <c r="F1378" s="530" t="s">
        <v>12</v>
      </c>
      <c r="G1378" s="500" t="s">
        <v>12</v>
      </c>
      <c r="H1378" s="464">
        <v>0</v>
      </c>
      <c r="I1378" s="576"/>
      <c r="J1378" s="577"/>
      <c r="L1378" s="63">
        <f>H1378*I1378</f>
        <v>0</v>
      </c>
      <c r="M1378" s="64">
        <f>H1378*J1378</f>
        <v>0</v>
      </c>
      <c r="N1378" s="11"/>
      <c r="O1378" s="12"/>
      <c r="P1378" s="13"/>
      <c r="Q1378" s="14"/>
      <c r="R1378" s="15"/>
      <c r="S1378" s="15"/>
      <c r="T1378" s="15"/>
    </row>
    <row r="1379" spans="1:20" s="62" customFormat="1" ht="24.75" customHeight="1">
      <c r="A1379" s="387"/>
      <c r="B1379" s="540"/>
      <c r="C1379" s="530" t="s">
        <v>12</v>
      </c>
      <c r="D1379" s="530" t="s">
        <v>12</v>
      </c>
      <c r="E1379" s="530" t="s">
        <v>12</v>
      </c>
      <c r="F1379" s="530" t="s">
        <v>12</v>
      </c>
      <c r="G1379" s="500" t="s">
        <v>12</v>
      </c>
      <c r="H1379" s="464">
        <v>0</v>
      </c>
      <c r="I1379" s="576"/>
      <c r="J1379" s="577"/>
      <c r="L1379" s="63" t="s">
        <v>12</v>
      </c>
      <c r="M1379" s="64"/>
      <c r="N1379" s="11"/>
      <c r="O1379" s="12"/>
      <c r="P1379" s="13"/>
      <c r="Q1379" s="14"/>
      <c r="R1379" s="15"/>
      <c r="S1379" s="15"/>
      <c r="T1379" s="15"/>
    </row>
    <row r="1380" spans="1:20" s="62" customFormat="1" ht="24.75" customHeight="1">
      <c r="A1380" s="387" t="s">
        <v>12</v>
      </c>
      <c r="B1380" s="540"/>
      <c r="C1380" s="530" t="s">
        <v>12</v>
      </c>
      <c r="D1380" s="530" t="s">
        <v>12</v>
      </c>
      <c r="E1380" s="530" t="s">
        <v>12</v>
      </c>
      <c r="F1380" s="530" t="s">
        <v>12</v>
      </c>
      <c r="G1380" s="500" t="s">
        <v>12</v>
      </c>
      <c r="H1380" s="464">
        <v>0</v>
      </c>
      <c r="I1380" s="576"/>
      <c r="J1380" s="577"/>
      <c r="L1380" s="63">
        <f>H1380*I1380</f>
        <v>0</v>
      </c>
      <c r="M1380" s="64">
        <f>H1380*J1380</f>
        <v>0</v>
      </c>
      <c r="N1380" s="11"/>
      <c r="O1380" s="12"/>
      <c r="P1380" s="13"/>
      <c r="Q1380" s="14"/>
      <c r="R1380" s="15"/>
      <c r="S1380" s="15"/>
      <c r="T1380" s="15"/>
    </row>
    <row r="1381" spans="1:20" s="62" customFormat="1" ht="24.75" customHeight="1">
      <c r="A1381" s="387" t="s">
        <v>12</v>
      </c>
      <c r="B1381" s="540"/>
      <c r="C1381" s="530" t="s">
        <v>12</v>
      </c>
      <c r="D1381" s="530" t="s">
        <v>12</v>
      </c>
      <c r="E1381" s="530" t="s">
        <v>12</v>
      </c>
      <c r="F1381" s="530" t="s">
        <v>12</v>
      </c>
      <c r="G1381" s="500" t="s">
        <v>12</v>
      </c>
      <c r="H1381" s="464">
        <v>0</v>
      </c>
      <c r="I1381" s="576"/>
      <c r="J1381" s="577"/>
      <c r="L1381" s="63">
        <f>H1381*I1381</f>
        <v>0</v>
      </c>
      <c r="M1381" s="64">
        <f>H1381*J1381</f>
        <v>0</v>
      </c>
      <c r="N1381" s="11"/>
      <c r="O1381" s="12"/>
      <c r="P1381" s="13"/>
      <c r="Q1381" s="14"/>
      <c r="R1381" s="15"/>
      <c r="S1381" s="15"/>
      <c r="T1381" s="15"/>
    </row>
    <row r="1382" spans="1:20" s="62" customFormat="1" ht="24.75" customHeight="1">
      <c r="A1382" s="634" t="s">
        <v>231</v>
      </c>
      <c r="B1382" s="540"/>
      <c r="C1382" s="530" t="s">
        <v>12</v>
      </c>
      <c r="D1382" s="530" t="s">
        <v>12</v>
      </c>
      <c r="E1382" s="530" t="s">
        <v>12</v>
      </c>
      <c r="F1382" s="530" t="s">
        <v>12</v>
      </c>
      <c r="G1382" s="500" t="s">
        <v>12</v>
      </c>
      <c r="H1382" s="464">
        <v>0</v>
      </c>
      <c r="I1382" s="576"/>
      <c r="J1382" s="577"/>
      <c r="L1382" s="63" t="s">
        <v>12</v>
      </c>
      <c r="M1382" s="64"/>
      <c r="N1382" s="11"/>
      <c r="O1382" s="12"/>
      <c r="P1382" s="13"/>
      <c r="Q1382" s="14"/>
      <c r="R1382" s="15"/>
      <c r="S1382" s="15"/>
      <c r="T1382" s="15"/>
    </row>
    <row r="1383" spans="1:20" s="62" customFormat="1" ht="24.75" customHeight="1" thickBot="1">
      <c r="A1383" s="387" t="s">
        <v>12</v>
      </c>
      <c r="B1383" s="541"/>
      <c r="C1383" s="532" t="s">
        <v>12</v>
      </c>
      <c r="D1383" s="532" t="s">
        <v>12</v>
      </c>
      <c r="E1383" s="532" t="s">
        <v>12</v>
      </c>
      <c r="F1383" s="532" t="s">
        <v>12</v>
      </c>
      <c r="G1383" s="502" t="s">
        <v>12</v>
      </c>
      <c r="H1383" s="468">
        <v>0</v>
      </c>
      <c r="I1383" s="581"/>
      <c r="J1383" s="582"/>
      <c r="L1383" s="63">
        <f>H1383*I1383</f>
        <v>0</v>
      </c>
      <c r="M1383" s="64">
        <f>H1383*J1383</f>
        <v>0</v>
      </c>
      <c r="N1383" s="11"/>
      <c r="O1383" s="12"/>
      <c r="P1383" s="13"/>
      <c r="Q1383" s="14"/>
      <c r="R1383" s="15"/>
      <c r="S1383" s="15"/>
      <c r="T1383" s="15"/>
    </row>
    <row r="1384" spans="1:20" s="62" customFormat="1" ht="24.75" customHeight="1">
      <c r="A1384" s="308" t="s">
        <v>74</v>
      </c>
      <c r="B1384" s="542"/>
      <c r="C1384" s="534" t="s">
        <v>12</v>
      </c>
      <c r="D1384" s="534" t="s">
        <v>12</v>
      </c>
      <c r="E1384" s="534" t="s">
        <v>12</v>
      </c>
      <c r="F1384" s="534" t="s">
        <v>12</v>
      </c>
      <c r="G1384" s="505" t="s">
        <v>12</v>
      </c>
      <c r="H1384" s="472">
        <v>0</v>
      </c>
      <c r="I1384" s="586"/>
      <c r="J1384" s="587"/>
      <c r="L1384" s="63" t="s">
        <v>12</v>
      </c>
      <c r="M1384" s="64"/>
      <c r="N1384" s="11"/>
      <c r="O1384" s="12"/>
      <c r="P1384" s="13"/>
      <c r="Q1384" s="14"/>
      <c r="R1384" s="15"/>
      <c r="S1384" s="15"/>
      <c r="T1384" s="15"/>
    </row>
    <row r="1385" spans="1:20" s="62" customFormat="1" ht="24.75" customHeight="1">
      <c r="A1385" s="387"/>
      <c r="B1385" s="540"/>
      <c r="C1385" s="530"/>
      <c r="D1385" s="530" t="s">
        <v>12</v>
      </c>
      <c r="E1385" s="530" t="s">
        <v>12</v>
      </c>
      <c r="F1385" s="530"/>
      <c r="G1385" s="500"/>
      <c r="H1385" s="464">
        <v>0</v>
      </c>
      <c r="I1385" s="576"/>
      <c r="J1385" s="577"/>
      <c r="L1385" s="63"/>
      <c r="M1385" s="64"/>
      <c r="N1385" s="11"/>
      <c r="O1385" s="12"/>
      <c r="P1385" s="13"/>
      <c r="Q1385" s="14"/>
      <c r="R1385" s="15"/>
      <c r="S1385" s="15"/>
      <c r="T1385" s="15"/>
    </row>
    <row r="1386" spans="1:20" s="62" customFormat="1" ht="24.75" customHeight="1">
      <c r="A1386" s="387"/>
      <c r="B1386" s="540"/>
      <c r="C1386" s="530" t="s">
        <v>12</v>
      </c>
      <c r="D1386" s="530" t="s">
        <v>12</v>
      </c>
      <c r="E1386" s="530" t="s">
        <v>12</v>
      </c>
      <c r="F1386" s="530" t="s">
        <v>12</v>
      </c>
      <c r="G1386" s="500" t="s">
        <v>12</v>
      </c>
      <c r="H1386" s="464">
        <v>0</v>
      </c>
      <c r="I1386" s="576"/>
      <c r="J1386" s="577"/>
      <c r="L1386" s="63">
        <f>H1386*I1386</f>
        <v>0</v>
      </c>
      <c r="M1386" s="64">
        <f>H1386*J1386</f>
        <v>0</v>
      </c>
      <c r="N1386" s="11"/>
      <c r="O1386" s="12"/>
      <c r="P1386" s="13"/>
      <c r="Q1386" s="14"/>
      <c r="R1386" s="15"/>
      <c r="S1386" s="15"/>
      <c r="T1386" s="15"/>
    </row>
    <row r="1387" spans="1:20" s="62" customFormat="1" ht="24.75" customHeight="1">
      <c r="A1387" s="387" t="s">
        <v>12</v>
      </c>
      <c r="B1387" s="540"/>
      <c r="C1387" s="530" t="s">
        <v>12</v>
      </c>
      <c r="D1387" s="530" t="s">
        <v>12</v>
      </c>
      <c r="E1387" s="530" t="s">
        <v>12</v>
      </c>
      <c r="F1387" s="530" t="s">
        <v>12</v>
      </c>
      <c r="G1387" s="500" t="s">
        <v>12</v>
      </c>
      <c r="H1387" s="464">
        <v>0</v>
      </c>
      <c r="I1387" s="576"/>
      <c r="J1387" s="577"/>
      <c r="L1387" s="63" t="s">
        <v>12</v>
      </c>
      <c r="M1387" s="64"/>
      <c r="N1387" s="11"/>
      <c r="O1387" s="12"/>
      <c r="P1387" s="13"/>
      <c r="Q1387" s="14"/>
      <c r="R1387" s="15"/>
      <c r="S1387" s="15"/>
      <c r="T1387" s="15"/>
    </row>
    <row r="1388" spans="1:20" s="62" customFormat="1" ht="24.75" customHeight="1">
      <c r="A1388" s="387" t="s">
        <v>12</v>
      </c>
      <c r="B1388" s="540"/>
      <c r="C1388" s="530" t="s">
        <v>12</v>
      </c>
      <c r="D1388" s="530" t="s">
        <v>12</v>
      </c>
      <c r="E1388" s="530" t="s">
        <v>12</v>
      </c>
      <c r="F1388" s="530" t="s">
        <v>12</v>
      </c>
      <c r="G1388" s="500" t="s">
        <v>12</v>
      </c>
      <c r="H1388" s="464">
        <v>0</v>
      </c>
      <c r="I1388" s="576"/>
      <c r="J1388" s="577"/>
      <c r="L1388" s="63">
        <f>H1388*I1388</f>
        <v>0</v>
      </c>
      <c r="M1388" s="64">
        <f>H1388*J1388</f>
        <v>0</v>
      </c>
      <c r="N1388" s="11"/>
      <c r="O1388" s="12"/>
      <c r="P1388" s="13"/>
      <c r="Q1388" s="14"/>
      <c r="R1388" s="15"/>
      <c r="S1388" s="15"/>
      <c r="T1388" s="15"/>
    </row>
    <row r="1389" spans="1:20" s="62" customFormat="1" ht="24.75" customHeight="1">
      <c r="A1389" s="387"/>
      <c r="B1389" s="540"/>
      <c r="C1389" s="530" t="s">
        <v>12</v>
      </c>
      <c r="D1389" s="530" t="s">
        <v>12</v>
      </c>
      <c r="E1389" s="530" t="s">
        <v>12</v>
      </c>
      <c r="F1389" s="530" t="s">
        <v>41</v>
      </c>
      <c r="G1389" s="500" t="s">
        <v>12</v>
      </c>
      <c r="H1389" s="464">
        <v>0</v>
      </c>
      <c r="I1389" s="576"/>
      <c r="J1389" s="577"/>
      <c r="L1389" s="63" t="s">
        <v>12</v>
      </c>
      <c r="M1389" s="64"/>
      <c r="N1389" s="11"/>
      <c r="O1389" s="12"/>
      <c r="P1389" s="13"/>
      <c r="Q1389" s="14"/>
      <c r="R1389" s="15"/>
      <c r="S1389" s="15"/>
      <c r="T1389" s="15"/>
    </row>
    <row r="1390" spans="1:20" s="62" customFormat="1" ht="24.75" customHeight="1">
      <c r="A1390" s="387"/>
      <c r="B1390" s="540"/>
      <c r="C1390" s="530" t="s">
        <v>12</v>
      </c>
      <c r="D1390" s="530" t="s">
        <v>12</v>
      </c>
      <c r="E1390" s="530" t="s">
        <v>12</v>
      </c>
      <c r="F1390" s="530" t="s">
        <v>12</v>
      </c>
      <c r="G1390" s="500" t="s">
        <v>12</v>
      </c>
      <c r="H1390" s="464">
        <v>0</v>
      </c>
      <c r="I1390" s="576"/>
      <c r="J1390" s="577"/>
      <c r="L1390" s="63" t="s">
        <v>12</v>
      </c>
      <c r="M1390" s="64"/>
      <c r="N1390" s="11"/>
      <c r="O1390" s="12"/>
      <c r="P1390" s="13"/>
      <c r="Q1390" s="14"/>
      <c r="R1390" s="15"/>
      <c r="S1390" s="15"/>
      <c r="T1390" s="15"/>
    </row>
    <row r="1391" spans="1:20" s="62" customFormat="1" ht="24.75" customHeight="1">
      <c r="A1391" s="387" t="s">
        <v>12</v>
      </c>
      <c r="B1391" s="540"/>
      <c r="C1391" s="530" t="s">
        <v>41</v>
      </c>
      <c r="D1391" s="530" t="s">
        <v>12</v>
      </c>
      <c r="E1391" s="530" t="s">
        <v>12</v>
      </c>
      <c r="F1391" s="530" t="s">
        <v>12</v>
      </c>
      <c r="G1391" s="500" t="s">
        <v>12</v>
      </c>
      <c r="H1391" s="464">
        <v>0</v>
      </c>
      <c r="I1391" s="576"/>
      <c r="J1391" s="577"/>
      <c r="L1391" s="63">
        <f>H1391*I1391</f>
        <v>0</v>
      </c>
      <c r="M1391" s="64">
        <f>H1391*J1391</f>
        <v>0</v>
      </c>
      <c r="N1391" s="11"/>
      <c r="O1391" s="12"/>
      <c r="P1391" s="13"/>
      <c r="Q1391" s="14"/>
      <c r="R1391" s="15"/>
      <c r="S1391" s="15"/>
      <c r="T1391" s="15"/>
    </row>
    <row r="1392" spans="1:20" s="62" customFormat="1" ht="24.75" customHeight="1">
      <c r="A1392" s="387" t="s">
        <v>12</v>
      </c>
      <c r="B1392" s="540"/>
      <c r="C1392" s="530" t="s">
        <v>12</v>
      </c>
      <c r="D1392" s="530" t="s">
        <v>12</v>
      </c>
      <c r="E1392" s="530" t="s">
        <v>12</v>
      </c>
      <c r="F1392" s="530" t="s">
        <v>12</v>
      </c>
      <c r="G1392" s="500" t="s">
        <v>12</v>
      </c>
      <c r="H1392" s="464">
        <v>0</v>
      </c>
      <c r="I1392" s="576"/>
      <c r="J1392" s="577"/>
      <c r="L1392" s="63" t="s">
        <v>12</v>
      </c>
      <c r="M1392" s="64"/>
      <c r="N1392" s="11"/>
      <c r="O1392" s="12"/>
      <c r="P1392" s="13"/>
      <c r="Q1392" s="14"/>
      <c r="R1392" s="15"/>
      <c r="S1392" s="15"/>
      <c r="T1392" s="15"/>
    </row>
    <row r="1393" spans="1:20" s="62" customFormat="1" ht="24.75" customHeight="1">
      <c r="A1393" s="387" t="s">
        <v>12</v>
      </c>
      <c r="B1393" s="540"/>
      <c r="C1393" s="530" t="s">
        <v>12</v>
      </c>
      <c r="D1393" s="530" t="s">
        <v>12</v>
      </c>
      <c r="E1393" s="530" t="s">
        <v>12</v>
      </c>
      <c r="F1393" s="530" t="s">
        <v>12</v>
      </c>
      <c r="G1393" s="500" t="s">
        <v>12</v>
      </c>
      <c r="H1393" s="464">
        <v>0</v>
      </c>
      <c r="I1393" s="576"/>
      <c r="J1393" s="577"/>
      <c r="L1393" s="63">
        <f>H1393*I1393</f>
        <v>0</v>
      </c>
      <c r="M1393" s="64">
        <f>H1393*J1393</f>
        <v>0</v>
      </c>
      <c r="N1393" s="11"/>
      <c r="O1393" s="12"/>
      <c r="P1393" s="13"/>
      <c r="Q1393" s="14"/>
      <c r="R1393" s="15"/>
      <c r="S1393" s="15"/>
      <c r="T1393" s="15"/>
    </row>
    <row r="1394" spans="1:20" s="62" customFormat="1" ht="24.75" customHeight="1">
      <c r="A1394" s="387" t="s">
        <v>12</v>
      </c>
      <c r="B1394" s="540"/>
      <c r="C1394" s="530" t="s">
        <v>12</v>
      </c>
      <c r="D1394" s="530"/>
      <c r="E1394" s="530"/>
      <c r="F1394" s="530"/>
      <c r="G1394" s="500" t="s">
        <v>12</v>
      </c>
      <c r="H1394" s="464">
        <v>0</v>
      </c>
      <c r="I1394" s="576"/>
      <c r="J1394" s="577"/>
      <c r="L1394" s="63"/>
      <c r="M1394" s="64"/>
      <c r="N1394" s="11"/>
      <c r="O1394" s="12"/>
      <c r="P1394" s="13"/>
      <c r="Q1394" s="14"/>
      <c r="R1394" s="15"/>
      <c r="S1394" s="15"/>
      <c r="T1394" s="15"/>
    </row>
    <row r="1395" spans="1:20" s="62" customFormat="1" ht="24.75" customHeight="1">
      <c r="A1395" s="387"/>
      <c r="B1395" s="540"/>
      <c r="C1395" s="530"/>
      <c r="D1395" s="530"/>
      <c r="E1395" s="530"/>
      <c r="F1395" s="530"/>
      <c r="G1395" s="500"/>
      <c r="H1395" s="464">
        <v>0</v>
      </c>
      <c r="I1395" s="576"/>
      <c r="J1395" s="577"/>
      <c r="L1395" s="63"/>
      <c r="M1395" s="64"/>
      <c r="N1395" s="11"/>
      <c r="O1395" s="12"/>
      <c r="P1395" s="13"/>
      <c r="Q1395" s="14"/>
      <c r="R1395" s="15"/>
      <c r="S1395" s="15"/>
      <c r="T1395" s="15"/>
    </row>
    <row r="1396" spans="1:20" s="62" customFormat="1" ht="24.75" customHeight="1">
      <c r="A1396" s="387" t="s">
        <v>12</v>
      </c>
      <c r="B1396" s="540"/>
      <c r="C1396" s="530"/>
      <c r="D1396" s="530"/>
      <c r="E1396" s="530"/>
      <c r="F1396" s="530"/>
      <c r="G1396" s="500" t="s">
        <v>12</v>
      </c>
      <c r="H1396" s="464">
        <v>0</v>
      </c>
      <c r="I1396" s="576"/>
      <c r="J1396" s="577"/>
      <c r="L1396" s="63"/>
      <c r="M1396" s="64"/>
      <c r="N1396" s="11"/>
      <c r="O1396" s="12"/>
      <c r="P1396" s="13"/>
      <c r="Q1396" s="14"/>
      <c r="R1396" s="15"/>
      <c r="S1396" s="15"/>
      <c r="T1396" s="15"/>
    </row>
    <row r="1397" spans="1:20" s="62" customFormat="1" ht="24.75" customHeight="1">
      <c r="A1397" s="491"/>
      <c r="B1397" s="540"/>
      <c r="C1397" s="530"/>
      <c r="D1397" s="530"/>
      <c r="E1397" s="530"/>
      <c r="F1397" s="530"/>
      <c r="G1397" s="500"/>
      <c r="H1397" s="464">
        <v>0</v>
      </c>
      <c r="I1397" s="576"/>
      <c r="J1397" s="577"/>
      <c r="L1397" s="63"/>
      <c r="M1397" s="64"/>
      <c r="N1397" s="11"/>
      <c r="O1397" s="12"/>
      <c r="P1397" s="13"/>
      <c r="Q1397" s="14"/>
      <c r="R1397" s="15"/>
      <c r="S1397" s="15"/>
      <c r="T1397" s="15"/>
    </row>
    <row r="1398" spans="1:20" s="62" customFormat="1" ht="24.75" customHeight="1">
      <c r="A1398" s="387"/>
      <c r="B1398" s="540"/>
      <c r="C1398" s="530"/>
      <c r="D1398" s="530"/>
      <c r="E1398" s="530"/>
      <c r="F1398" s="530"/>
      <c r="G1398" s="500"/>
      <c r="H1398" s="464">
        <v>0</v>
      </c>
      <c r="I1398" s="576"/>
      <c r="J1398" s="577"/>
      <c r="L1398" s="63"/>
      <c r="M1398" s="64"/>
      <c r="N1398" s="11"/>
      <c r="O1398" s="12"/>
      <c r="P1398" s="13"/>
      <c r="Q1398" s="14"/>
      <c r="R1398" s="15"/>
      <c r="S1398" s="15"/>
      <c r="T1398" s="15"/>
    </row>
    <row r="1399" spans="1:20" s="62" customFormat="1" ht="24.75" customHeight="1">
      <c r="A1399" s="387" t="s">
        <v>12</v>
      </c>
      <c r="B1399" s="540"/>
      <c r="C1399" s="530" t="s">
        <v>12</v>
      </c>
      <c r="D1399" s="530" t="s">
        <v>12</v>
      </c>
      <c r="E1399" s="530" t="s">
        <v>12</v>
      </c>
      <c r="F1399" s="530" t="s">
        <v>12</v>
      </c>
      <c r="G1399" s="500" t="s">
        <v>12</v>
      </c>
      <c r="H1399" s="464">
        <v>0</v>
      </c>
      <c r="I1399" s="576"/>
      <c r="J1399" s="577"/>
      <c r="L1399" s="63" t="s">
        <v>12</v>
      </c>
      <c r="M1399" s="64"/>
      <c r="N1399" s="11"/>
      <c r="O1399" s="12"/>
      <c r="P1399" s="13"/>
      <c r="Q1399" s="14"/>
      <c r="R1399" s="15"/>
      <c r="S1399" s="15"/>
      <c r="T1399" s="15"/>
    </row>
    <row r="1400" spans="1:20" s="62" customFormat="1" ht="24.75" customHeight="1">
      <c r="A1400" s="387"/>
      <c r="B1400" s="540"/>
      <c r="C1400" s="530"/>
      <c r="D1400" s="530"/>
      <c r="E1400" s="530"/>
      <c r="F1400" s="530"/>
      <c r="G1400" s="500"/>
      <c r="H1400" s="464">
        <v>0</v>
      </c>
      <c r="I1400" s="576"/>
      <c r="J1400" s="577"/>
      <c r="L1400" s="63"/>
      <c r="M1400" s="64"/>
      <c r="N1400" s="11"/>
      <c r="O1400" s="12"/>
      <c r="P1400" s="13"/>
      <c r="Q1400" s="14"/>
      <c r="R1400" s="15"/>
      <c r="S1400" s="15"/>
      <c r="T1400" s="15"/>
    </row>
    <row r="1401" spans="1:20" s="62" customFormat="1" ht="24.75" customHeight="1" thickBot="1">
      <c r="A1401" s="398"/>
      <c r="B1401" s="635"/>
      <c r="C1401" s="553" t="s">
        <v>12</v>
      </c>
      <c r="D1401" s="553" t="s">
        <v>12</v>
      </c>
      <c r="E1401" s="553" t="s">
        <v>12</v>
      </c>
      <c r="F1401" s="553" t="s">
        <v>12</v>
      </c>
      <c r="G1401" s="554" t="s">
        <v>12</v>
      </c>
      <c r="H1401" s="492">
        <v>0</v>
      </c>
      <c r="I1401" s="476"/>
      <c r="J1401" s="591"/>
      <c r="L1401" s="63" t="s">
        <v>12</v>
      </c>
      <c r="M1401" s="64"/>
      <c r="N1401" s="11"/>
      <c r="O1401" s="12"/>
      <c r="P1401" s="13"/>
      <c r="Q1401" s="14"/>
      <c r="R1401" s="15"/>
      <c r="S1401" s="15"/>
      <c r="T1401" s="15"/>
    </row>
    <row r="1402" spans="1:20" s="62" customFormat="1" ht="24.75" customHeight="1" thickBot="1" thickTop="1">
      <c r="A1402" s="479"/>
      <c r="B1402" s="181"/>
      <c r="C1402" s="181"/>
      <c r="D1402" s="181"/>
      <c r="E1402" s="181"/>
      <c r="F1402" s="181"/>
      <c r="G1402" s="480" t="s">
        <v>24</v>
      </c>
      <c r="H1402" s="481">
        <f>SUM(H1373:H1401)</f>
        <v>0</v>
      </c>
      <c r="I1402" s="592"/>
      <c r="J1402" s="593"/>
      <c r="L1402" s="63"/>
      <c r="M1402" s="64"/>
      <c r="N1402" s="11"/>
      <c r="O1402" s="12"/>
      <c r="P1402" s="13"/>
      <c r="Q1402" s="14"/>
      <c r="R1402" s="15"/>
      <c r="S1402" s="15"/>
      <c r="T1402" s="15"/>
    </row>
    <row r="1403" ht="13.5" thickTop="1"/>
  </sheetData>
  <sheetProtection/>
  <mergeCells count="1449">
    <mergeCell ref="A51:J51"/>
    <mergeCell ref="A52:J52"/>
    <mergeCell ref="A43:J43"/>
    <mergeCell ref="A42:J42"/>
    <mergeCell ref="A45:J45"/>
    <mergeCell ref="A46:J46"/>
    <mergeCell ref="A47:J47"/>
    <mergeCell ref="A41:J41"/>
    <mergeCell ref="A40:J40"/>
    <mergeCell ref="A39:J39"/>
    <mergeCell ref="A63:J63"/>
    <mergeCell ref="D58:J58"/>
    <mergeCell ref="E57:J57"/>
    <mergeCell ref="A48:J48"/>
    <mergeCell ref="A49:J49"/>
    <mergeCell ref="A50:J50"/>
    <mergeCell ref="A44:J44"/>
    <mergeCell ref="A64:J64"/>
    <mergeCell ref="A65:J65"/>
    <mergeCell ref="D59:J59"/>
    <mergeCell ref="A62:J62"/>
    <mergeCell ref="A61:J61"/>
    <mergeCell ref="A60:J60"/>
    <mergeCell ref="B1401:G1401"/>
    <mergeCell ref="H1401:J1401"/>
    <mergeCell ref="H1402:J1402"/>
    <mergeCell ref="A37:J37"/>
    <mergeCell ref="A38:J38"/>
    <mergeCell ref="B1399:G1399"/>
    <mergeCell ref="H1399:J1399"/>
    <mergeCell ref="B1400:G1400"/>
    <mergeCell ref="H1400:J1400"/>
    <mergeCell ref="B1397:G1397"/>
    <mergeCell ref="H1397:J1397"/>
    <mergeCell ref="B1398:G1398"/>
    <mergeCell ref="H1398:J1398"/>
    <mergeCell ref="B1395:G1395"/>
    <mergeCell ref="H1395:J1395"/>
    <mergeCell ref="B1396:G1396"/>
    <mergeCell ref="H1396:J1396"/>
    <mergeCell ref="B1393:G1393"/>
    <mergeCell ref="H1393:J1393"/>
    <mergeCell ref="B1394:G1394"/>
    <mergeCell ref="H1394:J1394"/>
    <mergeCell ref="B1391:G1391"/>
    <mergeCell ref="H1391:J1391"/>
    <mergeCell ref="B1392:G1392"/>
    <mergeCell ref="H1392:J1392"/>
    <mergeCell ref="B1389:G1389"/>
    <mergeCell ref="H1389:J1389"/>
    <mergeCell ref="B1390:G1390"/>
    <mergeCell ref="H1390:J1390"/>
    <mergeCell ref="B1387:G1387"/>
    <mergeCell ref="H1387:J1387"/>
    <mergeCell ref="B1388:G1388"/>
    <mergeCell ref="H1388:J1388"/>
    <mergeCell ref="B1385:G1385"/>
    <mergeCell ref="H1385:J1385"/>
    <mergeCell ref="B1386:G1386"/>
    <mergeCell ref="H1386:J1386"/>
    <mergeCell ref="B1383:G1383"/>
    <mergeCell ref="H1383:J1383"/>
    <mergeCell ref="B1384:G1384"/>
    <mergeCell ref="H1384:J1384"/>
    <mergeCell ref="B1381:G1381"/>
    <mergeCell ref="H1381:J1381"/>
    <mergeCell ref="B1382:G1382"/>
    <mergeCell ref="H1382:J1382"/>
    <mergeCell ref="B1379:G1379"/>
    <mergeCell ref="H1379:J1379"/>
    <mergeCell ref="B1380:G1380"/>
    <mergeCell ref="H1380:J1380"/>
    <mergeCell ref="B1377:G1377"/>
    <mergeCell ref="H1377:J1377"/>
    <mergeCell ref="B1378:G1378"/>
    <mergeCell ref="H1378:J1378"/>
    <mergeCell ref="B1375:G1375"/>
    <mergeCell ref="H1375:J1375"/>
    <mergeCell ref="B1376:G1376"/>
    <mergeCell ref="H1376:J1376"/>
    <mergeCell ref="H1369:J1369"/>
    <mergeCell ref="B1373:G1373"/>
    <mergeCell ref="H1373:J1373"/>
    <mergeCell ref="B1374:G1374"/>
    <mergeCell ref="H1374:J1374"/>
    <mergeCell ref="B1368:G1368"/>
    <mergeCell ref="H1367:J1367"/>
    <mergeCell ref="H1368:J1368"/>
    <mergeCell ref="H1366:J1366"/>
    <mergeCell ref="H1364:J1364"/>
    <mergeCell ref="B1365:G1365"/>
    <mergeCell ref="H1365:J1365"/>
    <mergeCell ref="B1367:G1367"/>
    <mergeCell ref="B1364:G1364"/>
    <mergeCell ref="B1340:G1340"/>
    <mergeCell ref="H1340:J1340"/>
    <mergeCell ref="B1341:G1341"/>
    <mergeCell ref="H1341:J1341"/>
    <mergeCell ref="B1342:G1342"/>
    <mergeCell ref="H1342:J1342"/>
    <mergeCell ref="B1343:G1343"/>
    <mergeCell ref="H1343:J1343"/>
    <mergeCell ref="B1362:G1362"/>
    <mergeCell ref="B1363:G1363"/>
    <mergeCell ref="H1362:J1362"/>
    <mergeCell ref="H1363:J1363"/>
    <mergeCell ref="B1360:G1360"/>
    <mergeCell ref="B1361:G1361"/>
    <mergeCell ref="H1360:J1360"/>
    <mergeCell ref="H1361:J1361"/>
    <mergeCell ref="B1358:G1358"/>
    <mergeCell ref="B1359:G1359"/>
    <mergeCell ref="H1358:J1358"/>
    <mergeCell ref="H1359:J1359"/>
    <mergeCell ref="B1356:G1356"/>
    <mergeCell ref="B1357:G1357"/>
    <mergeCell ref="H1356:J1356"/>
    <mergeCell ref="H1357:J1357"/>
    <mergeCell ref="B1354:G1354"/>
    <mergeCell ref="B1355:G1355"/>
    <mergeCell ref="H1354:J1354"/>
    <mergeCell ref="H1355:J1355"/>
    <mergeCell ref="B1352:G1352"/>
    <mergeCell ref="B1353:G1353"/>
    <mergeCell ref="H1352:J1352"/>
    <mergeCell ref="H1353:J1353"/>
    <mergeCell ref="B1350:G1350"/>
    <mergeCell ref="B1351:G1351"/>
    <mergeCell ref="H1350:J1350"/>
    <mergeCell ref="H1351:J1351"/>
    <mergeCell ref="B1348:G1348"/>
    <mergeCell ref="B1349:G1349"/>
    <mergeCell ref="H1348:J1348"/>
    <mergeCell ref="H1349:J1349"/>
    <mergeCell ref="B1346:G1346"/>
    <mergeCell ref="B1347:G1347"/>
    <mergeCell ref="H1346:J1346"/>
    <mergeCell ref="H1347:J1347"/>
    <mergeCell ref="B1344:G1344"/>
    <mergeCell ref="B1345:G1345"/>
    <mergeCell ref="H1344:J1344"/>
    <mergeCell ref="H1345:J1345"/>
    <mergeCell ref="H1336:J1336"/>
    <mergeCell ref="H1334:J1334"/>
    <mergeCell ref="H1335:J1335"/>
    <mergeCell ref="B1330:G1330"/>
    <mergeCell ref="B1331:G1331"/>
    <mergeCell ref="B1332:G1332"/>
    <mergeCell ref="B1333:G1333"/>
    <mergeCell ref="H1331:J1331"/>
    <mergeCell ref="B1322:G1322"/>
    <mergeCell ref="B1323:G1323"/>
    <mergeCell ref="B1324:G1324"/>
    <mergeCell ref="B1325:G1325"/>
    <mergeCell ref="B1334:G1334"/>
    <mergeCell ref="B1335:G1335"/>
    <mergeCell ref="B1309:G1309"/>
    <mergeCell ref="B1310:G1310"/>
    <mergeCell ref="B1311:G1311"/>
    <mergeCell ref="B1312:G1312"/>
    <mergeCell ref="H1333:J1333"/>
    <mergeCell ref="B1313:G1313"/>
    <mergeCell ref="B1314:G1314"/>
    <mergeCell ref="B1315:G1315"/>
    <mergeCell ref="B1316:G1316"/>
    <mergeCell ref="B1317:G1317"/>
    <mergeCell ref="B1318:G1318"/>
    <mergeCell ref="B1319:G1319"/>
    <mergeCell ref="B1320:G1320"/>
    <mergeCell ref="B1321:G1321"/>
    <mergeCell ref="H1329:J1329"/>
    <mergeCell ref="H1330:J1330"/>
    <mergeCell ref="B1326:G1326"/>
    <mergeCell ref="B1327:G1327"/>
    <mergeCell ref="B1328:G1328"/>
    <mergeCell ref="B1329:G1329"/>
    <mergeCell ref="H1332:J1332"/>
    <mergeCell ref="H1325:J1325"/>
    <mergeCell ref="H1326:J1326"/>
    <mergeCell ref="H1327:J1327"/>
    <mergeCell ref="H1328:J1328"/>
    <mergeCell ref="H1321:J1321"/>
    <mergeCell ref="H1322:J1322"/>
    <mergeCell ref="H1323:J1323"/>
    <mergeCell ref="H1324:J1324"/>
    <mergeCell ref="H1317:J1317"/>
    <mergeCell ref="H1318:J1318"/>
    <mergeCell ref="H1319:J1319"/>
    <mergeCell ref="H1320:J1320"/>
    <mergeCell ref="H1313:J1313"/>
    <mergeCell ref="H1314:J1314"/>
    <mergeCell ref="H1315:J1315"/>
    <mergeCell ref="H1316:J1316"/>
    <mergeCell ref="H1309:J1309"/>
    <mergeCell ref="H1310:J1310"/>
    <mergeCell ref="H1311:J1311"/>
    <mergeCell ref="H1312:J1312"/>
    <mergeCell ref="H1302:J1302"/>
    <mergeCell ref="H1303:J1303"/>
    <mergeCell ref="H1307:J1307"/>
    <mergeCell ref="H1308:J1308"/>
    <mergeCell ref="H1298:J1298"/>
    <mergeCell ref="H1299:J1299"/>
    <mergeCell ref="H1300:J1300"/>
    <mergeCell ref="H1301:J1301"/>
    <mergeCell ref="H1294:J1294"/>
    <mergeCell ref="H1295:J1295"/>
    <mergeCell ref="H1296:J1296"/>
    <mergeCell ref="H1297:J1297"/>
    <mergeCell ref="H1290:J1290"/>
    <mergeCell ref="H1291:J1291"/>
    <mergeCell ref="H1292:J1292"/>
    <mergeCell ref="H1293:J1293"/>
    <mergeCell ref="H1286:J1286"/>
    <mergeCell ref="H1287:J1287"/>
    <mergeCell ref="H1288:J1288"/>
    <mergeCell ref="H1289:J1289"/>
    <mergeCell ref="H1282:J1282"/>
    <mergeCell ref="H1283:J1283"/>
    <mergeCell ref="H1284:J1284"/>
    <mergeCell ref="H1285:J1285"/>
    <mergeCell ref="B1300:G1300"/>
    <mergeCell ref="B1301:G1301"/>
    <mergeCell ref="B1298:G1298"/>
    <mergeCell ref="B1299:G1299"/>
    <mergeCell ref="B1292:G1292"/>
    <mergeCell ref="B1293:G1293"/>
    <mergeCell ref="B1302:G1302"/>
    <mergeCell ref="H1275:J1275"/>
    <mergeCell ref="H1276:J1276"/>
    <mergeCell ref="H1277:J1277"/>
    <mergeCell ref="H1278:J1278"/>
    <mergeCell ref="H1279:J1279"/>
    <mergeCell ref="H1280:J1280"/>
    <mergeCell ref="H1281:J1281"/>
    <mergeCell ref="B1296:G1296"/>
    <mergeCell ref="B1297:G1297"/>
    <mergeCell ref="B1294:G1294"/>
    <mergeCell ref="B1295:G1295"/>
    <mergeCell ref="B1288:G1288"/>
    <mergeCell ref="B1289:G1289"/>
    <mergeCell ref="B1290:G1290"/>
    <mergeCell ref="B1291:G1291"/>
    <mergeCell ref="B1284:G1284"/>
    <mergeCell ref="B1285:G1285"/>
    <mergeCell ref="B1286:G1286"/>
    <mergeCell ref="B1287:G1287"/>
    <mergeCell ref="B1280:G1280"/>
    <mergeCell ref="B1281:G1281"/>
    <mergeCell ref="B1282:G1282"/>
    <mergeCell ref="B1283:G1283"/>
    <mergeCell ref="B1276:G1276"/>
    <mergeCell ref="B1277:G1277"/>
    <mergeCell ref="B1278:G1278"/>
    <mergeCell ref="B1279:G1279"/>
    <mergeCell ref="B1265:E1265"/>
    <mergeCell ref="B1266:E1266"/>
    <mergeCell ref="B1267:E1267"/>
    <mergeCell ref="B1275:G1275"/>
    <mergeCell ref="H1266:J1266"/>
    <mergeCell ref="H1267:J1267"/>
    <mergeCell ref="B1274:G1274"/>
    <mergeCell ref="H1274:J1274"/>
    <mergeCell ref="H1262:J1262"/>
    <mergeCell ref="H1263:J1263"/>
    <mergeCell ref="H1264:J1264"/>
    <mergeCell ref="H1265:J1265"/>
    <mergeCell ref="B1264:E1264"/>
    <mergeCell ref="H1252:J1252"/>
    <mergeCell ref="H1253:J1253"/>
    <mergeCell ref="H1258:J1258"/>
    <mergeCell ref="H1259:J1259"/>
    <mergeCell ref="H1260:J1260"/>
    <mergeCell ref="H1261:J1261"/>
    <mergeCell ref="H1254:J1254"/>
    <mergeCell ref="H1255:J1255"/>
    <mergeCell ref="H1256:J1256"/>
    <mergeCell ref="H1257:J1257"/>
    <mergeCell ref="H1245:J1245"/>
    <mergeCell ref="H1249:J1249"/>
    <mergeCell ref="H1250:J1250"/>
    <mergeCell ref="H1251:J1251"/>
    <mergeCell ref="H1246:J1246"/>
    <mergeCell ref="H1247:J1247"/>
    <mergeCell ref="H1248:J1248"/>
    <mergeCell ref="B1262:E1262"/>
    <mergeCell ref="B1263:E1263"/>
    <mergeCell ref="B1251:E1251"/>
    <mergeCell ref="B1252:E1252"/>
    <mergeCell ref="B1261:E1261"/>
    <mergeCell ref="B1253:E1253"/>
    <mergeCell ref="B1254:E1254"/>
    <mergeCell ref="B1255:E1255"/>
    <mergeCell ref="B1256:E1256"/>
    <mergeCell ref="B1257:E1257"/>
    <mergeCell ref="B1258:E1258"/>
    <mergeCell ref="B1259:E1259"/>
    <mergeCell ref="B1260:E1260"/>
    <mergeCell ref="B1245:E1245"/>
    <mergeCell ref="B1246:E1246"/>
    <mergeCell ref="B1247:E1247"/>
    <mergeCell ref="B1248:E1248"/>
    <mergeCell ref="B1249:E1249"/>
    <mergeCell ref="B1250:E1250"/>
    <mergeCell ref="B1243:E1243"/>
    <mergeCell ref="B1244:E1244"/>
    <mergeCell ref="H1236:J1236"/>
    <mergeCell ref="B1242:E1242"/>
    <mergeCell ref="H1242:J1242"/>
    <mergeCell ref="H1243:J1243"/>
    <mergeCell ref="H1244:J1244"/>
    <mergeCell ref="H1232:J1232"/>
    <mergeCell ref="H1233:J1233"/>
    <mergeCell ref="H1234:J1234"/>
    <mergeCell ref="H1235:J1235"/>
    <mergeCell ref="H1228:J1228"/>
    <mergeCell ref="H1229:J1229"/>
    <mergeCell ref="H1230:J1230"/>
    <mergeCell ref="H1231:J1231"/>
    <mergeCell ref="H1225:J1225"/>
    <mergeCell ref="H1226:J1226"/>
    <mergeCell ref="H1227:J1227"/>
    <mergeCell ref="H1220:J1220"/>
    <mergeCell ref="H1221:J1221"/>
    <mergeCell ref="H1222:J1222"/>
    <mergeCell ref="H1223:J1223"/>
    <mergeCell ref="H1217:J1217"/>
    <mergeCell ref="H1218:J1218"/>
    <mergeCell ref="H1219:J1219"/>
    <mergeCell ref="B1234:F1234"/>
    <mergeCell ref="B1235:F1235"/>
    <mergeCell ref="B1222:F1222"/>
    <mergeCell ref="B1223:F1223"/>
    <mergeCell ref="B1224:F1224"/>
    <mergeCell ref="B1225:F1225"/>
    <mergeCell ref="H1224:J1224"/>
    <mergeCell ref="H1209:J1209"/>
    <mergeCell ref="H1210:J1210"/>
    <mergeCell ref="H1211:J1211"/>
    <mergeCell ref="H1212:J1212"/>
    <mergeCell ref="H1213:J1213"/>
    <mergeCell ref="H1216:J1216"/>
    <mergeCell ref="H1214:J1214"/>
    <mergeCell ref="H1215:J1215"/>
    <mergeCell ref="B1230:F1230"/>
    <mergeCell ref="B1231:F1231"/>
    <mergeCell ref="B1232:F1232"/>
    <mergeCell ref="B1233:F1233"/>
    <mergeCell ref="B1226:F1226"/>
    <mergeCell ref="B1227:F1227"/>
    <mergeCell ref="B1228:F1228"/>
    <mergeCell ref="B1229:F1229"/>
    <mergeCell ref="B1218:F1218"/>
    <mergeCell ref="B1219:F1219"/>
    <mergeCell ref="B1220:F1220"/>
    <mergeCell ref="B1221:F1221"/>
    <mergeCell ref="B1214:F1214"/>
    <mergeCell ref="B1215:F1215"/>
    <mergeCell ref="B1216:F1216"/>
    <mergeCell ref="B1217:F1217"/>
    <mergeCell ref="B1209:F1209"/>
    <mergeCell ref="B1210:F1210"/>
    <mergeCell ref="B1211:F1211"/>
    <mergeCell ref="B1212:F1212"/>
    <mergeCell ref="H1199:J1199"/>
    <mergeCell ref="H1200:J1200"/>
    <mergeCell ref="H1201:J1201"/>
    <mergeCell ref="H1202:J1202"/>
    <mergeCell ref="B1199:G1199"/>
    <mergeCell ref="H1208:J1208"/>
    <mergeCell ref="H1195:J1195"/>
    <mergeCell ref="H1196:J1196"/>
    <mergeCell ref="H1197:J1197"/>
    <mergeCell ref="H1198:J1198"/>
    <mergeCell ref="H1191:J1191"/>
    <mergeCell ref="H1192:J1192"/>
    <mergeCell ref="H1193:J1193"/>
    <mergeCell ref="H1194:J1194"/>
    <mergeCell ref="H1187:J1187"/>
    <mergeCell ref="H1188:J1188"/>
    <mergeCell ref="H1189:J1189"/>
    <mergeCell ref="H1190:J1190"/>
    <mergeCell ref="H1183:J1183"/>
    <mergeCell ref="H1184:J1184"/>
    <mergeCell ref="H1185:J1185"/>
    <mergeCell ref="H1186:J1186"/>
    <mergeCell ref="H1174:J1174"/>
    <mergeCell ref="H1175:J1175"/>
    <mergeCell ref="H1176:J1176"/>
    <mergeCell ref="H1177:J1177"/>
    <mergeCell ref="H1178:J1178"/>
    <mergeCell ref="H1179:J1179"/>
    <mergeCell ref="H1180:J1180"/>
    <mergeCell ref="H1181:J1181"/>
    <mergeCell ref="H1182:J1182"/>
    <mergeCell ref="B1195:G1195"/>
    <mergeCell ref="B1196:G1196"/>
    <mergeCell ref="B1197:G1197"/>
    <mergeCell ref="B1183:G1183"/>
    <mergeCell ref="B1184:G1184"/>
    <mergeCell ref="B1185:G1185"/>
    <mergeCell ref="B1186:G1186"/>
    <mergeCell ref="B1198:G1198"/>
    <mergeCell ref="B1191:G1191"/>
    <mergeCell ref="B1192:G1192"/>
    <mergeCell ref="B1193:G1193"/>
    <mergeCell ref="B1194:G1194"/>
    <mergeCell ref="B1187:G1187"/>
    <mergeCell ref="B1188:G1188"/>
    <mergeCell ref="B1189:G1189"/>
    <mergeCell ref="B1190:G1190"/>
    <mergeCell ref="B1179:G1179"/>
    <mergeCell ref="B1180:G1180"/>
    <mergeCell ref="B1181:G1181"/>
    <mergeCell ref="B1182:G1182"/>
    <mergeCell ref="B1175:G1175"/>
    <mergeCell ref="B1176:G1176"/>
    <mergeCell ref="B1177:G1177"/>
    <mergeCell ref="B1178:G1178"/>
    <mergeCell ref="B1165:F1165"/>
    <mergeCell ref="B1166:F1166"/>
    <mergeCell ref="B1167:F1167"/>
    <mergeCell ref="B1174:G1174"/>
    <mergeCell ref="B1161:F1161"/>
    <mergeCell ref="B1162:F1162"/>
    <mergeCell ref="B1163:F1163"/>
    <mergeCell ref="B1164:F1164"/>
    <mergeCell ref="B1157:F1157"/>
    <mergeCell ref="B1158:F1158"/>
    <mergeCell ref="B1159:F1159"/>
    <mergeCell ref="B1160:F1160"/>
    <mergeCell ref="B1153:F1153"/>
    <mergeCell ref="B1154:F1154"/>
    <mergeCell ref="B1155:F1155"/>
    <mergeCell ref="B1156:F1156"/>
    <mergeCell ref="B1149:F1149"/>
    <mergeCell ref="B1150:F1150"/>
    <mergeCell ref="B1151:F1151"/>
    <mergeCell ref="B1152:F1152"/>
    <mergeCell ref="H1167:J1167"/>
    <mergeCell ref="H1168:J1168"/>
    <mergeCell ref="H1155:J1155"/>
    <mergeCell ref="H1156:J1156"/>
    <mergeCell ref="H1157:J1157"/>
    <mergeCell ref="H1158:J1158"/>
    <mergeCell ref="B1141:F1141"/>
    <mergeCell ref="B1142:F1142"/>
    <mergeCell ref="B1143:F1143"/>
    <mergeCell ref="B1144:F1144"/>
    <mergeCell ref="B1145:F1145"/>
    <mergeCell ref="B1146:F1146"/>
    <mergeCell ref="B1147:F1147"/>
    <mergeCell ref="B1148:F1148"/>
    <mergeCell ref="H1163:J1163"/>
    <mergeCell ref="H1164:J1164"/>
    <mergeCell ref="H1165:J1165"/>
    <mergeCell ref="H1166:J1166"/>
    <mergeCell ref="H1159:J1159"/>
    <mergeCell ref="H1160:J1160"/>
    <mergeCell ref="H1161:J1161"/>
    <mergeCell ref="H1162:J1162"/>
    <mergeCell ref="H1151:J1151"/>
    <mergeCell ref="H1152:J1152"/>
    <mergeCell ref="H1153:J1153"/>
    <mergeCell ref="H1154:J1154"/>
    <mergeCell ref="H1147:J1147"/>
    <mergeCell ref="H1148:J1148"/>
    <mergeCell ref="H1149:J1149"/>
    <mergeCell ref="H1150:J1150"/>
    <mergeCell ref="H1143:J1143"/>
    <mergeCell ref="H1144:J1144"/>
    <mergeCell ref="H1145:J1145"/>
    <mergeCell ref="H1146:J1146"/>
    <mergeCell ref="H1134:J1134"/>
    <mergeCell ref="H1140:J1140"/>
    <mergeCell ref="H1141:J1141"/>
    <mergeCell ref="H1142:J1142"/>
    <mergeCell ref="H1130:J1130"/>
    <mergeCell ref="H1131:J1131"/>
    <mergeCell ref="H1132:J1132"/>
    <mergeCell ref="H1133:J1133"/>
    <mergeCell ref="H1126:J1126"/>
    <mergeCell ref="H1127:J1127"/>
    <mergeCell ref="H1128:J1128"/>
    <mergeCell ref="H1129:J1129"/>
    <mergeCell ref="H1122:J1122"/>
    <mergeCell ref="H1123:J1123"/>
    <mergeCell ref="H1124:J1124"/>
    <mergeCell ref="H1125:J1125"/>
    <mergeCell ref="H1118:J1118"/>
    <mergeCell ref="H1119:J1119"/>
    <mergeCell ref="H1120:J1120"/>
    <mergeCell ref="H1121:J1121"/>
    <mergeCell ref="H1114:J1114"/>
    <mergeCell ref="H1115:J1115"/>
    <mergeCell ref="H1116:J1116"/>
    <mergeCell ref="H1117:J1117"/>
    <mergeCell ref="B1130:D1130"/>
    <mergeCell ref="B1131:D1131"/>
    <mergeCell ref="B1118:D1118"/>
    <mergeCell ref="B1119:D1119"/>
    <mergeCell ref="B1120:D1120"/>
    <mergeCell ref="B1121:D1121"/>
    <mergeCell ref="H1106:J1106"/>
    <mergeCell ref="H1107:J1107"/>
    <mergeCell ref="H1108:J1108"/>
    <mergeCell ref="H1109:J1109"/>
    <mergeCell ref="H1110:J1110"/>
    <mergeCell ref="H1111:J1111"/>
    <mergeCell ref="H1112:J1112"/>
    <mergeCell ref="H1113:J1113"/>
    <mergeCell ref="B1126:D1126"/>
    <mergeCell ref="B1127:D1127"/>
    <mergeCell ref="B1128:D1128"/>
    <mergeCell ref="B1129:D1129"/>
    <mergeCell ref="B1122:D1122"/>
    <mergeCell ref="B1123:D1123"/>
    <mergeCell ref="B1124:D1124"/>
    <mergeCell ref="B1125:D1125"/>
    <mergeCell ref="B1114:D1114"/>
    <mergeCell ref="B1115:D1115"/>
    <mergeCell ref="B1116:D1116"/>
    <mergeCell ref="B1117:D1117"/>
    <mergeCell ref="B1110:D1110"/>
    <mergeCell ref="B1111:D1111"/>
    <mergeCell ref="B1112:D1112"/>
    <mergeCell ref="B1113:D1113"/>
    <mergeCell ref="B1106:D1106"/>
    <mergeCell ref="B1107:D1107"/>
    <mergeCell ref="B1109:D1109"/>
    <mergeCell ref="B1108:D1108"/>
    <mergeCell ref="D1071:G1071"/>
    <mergeCell ref="H1071:J1071"/>
    <mergeCell ref="D1072:G1072"/>
    <mergeCell ref="H1072:J1072"/>
    <mergeCell ref="D1073:G1073"/>
    <mergeCell ref="H1073:J1073"/>
    <mergeCell ref="H1074:J1074"/>
    <mergeCell ref="D1091:G1091"/>
    <mergeCell ref="D1092:G1092"/>
    <mergeCell ref="D1093:G1093"/>
    <mergeCell ref="D1087:G1087"/>
    <mergeCell ref="D1088:G1088"/>
    <mergeCell ref="D1089:G1089"/>
    <mergeCell ref="D1090:G1090"/>
    <mergeCell ref="D1083:G1083"/>
    <mergeCell ref="D1084:G1084"/>
    <mergeCell ref="D1085:G1085"/>
    <mergeCell ref="D1086:G1086"/>
    <mergeCell ref="D1079:G1079"/>
    <mergeCell ref="D1080:G1080"/>
    <mergeCell ref="D1081:G1081"/>
    <mergeCell ref="D1082:G1082"/>
    <mergeCell ref="D1075:G1075"/>
    <mergeCell ref="D1076:G1076"/>
    <mergeCell ref="D1077:G1077"/>
    <mergeCell ref="D1078:G1078"/>
    <mergeCell ref="B1066:C1066"/>
    <mergeCell ref="D1066:G1066"/>
    <mergeCell ref="D1074:G1074"/>
    <mergeCell ref="H1066:J1066"/>
    <mergeCell ref="H1038:J1038"/>
    <mergeCell ref="B1064:C1064"/>
    <mergeCell ref="D1064:G1064"/>
    <mergeCell ref="H1064:J1064"/>
    <mergeCell ref="B1065:C1065"/>
    <mergeCell ref="D1065:G1065"/>
    <mergeCell ref="H1065:J1065"/>
    <mergeCell ref="B1062:C1062"/>
    <mergeCell ref="D1062:G1062"/>
    <mergeCell ref="B1063:C1063"/>
    <mergeCell ref="D1063:G1063"/>
    <mergeCell ref="H1063:J1063"/>
    <mergeCell ref="B1060:C1060"/>
    <mergeCell ref="D1060:G1060"/>
    <mergeCell ref="H1060:J1060"/>
    <mergeCell ref="B1061:C1061"/>
    <mergeCell ref="D1061:G1061"/>
    <mergeCell ref="H1061:J1061"/>
    <mergeCell ref="B1058:C1058"/>
    <mergeCell ref="D1058:G1058"/>
    <mergeCell ref="H1058:J1058"/>
    <mergeCell ref="B1059:C1059"/>
    <mergeCell ref="D1059:G1059"/>
    <mergeCell ref="H1059:J1059"/>
    <mergeCell ref="B1056:C1056"/>
    <mergeCell ref="D1056:G1056"/>
    <mergeCell ref="H1056:J1056"/>
    <mergeCell ref="B1057:C1057"/>
    <mergeCell ref="D1057:G1057"/>
    <mergeCell ref="H1057:J1057"/>
    <mergeCell ref="B1054:C1054"/>
    <mergeCell ref="D1054:G1054"/>
    <mergeCell ref="H1054:J1054"/>
    <mergeCell ref="B1055:C1055"/>
    <mergeCell ref="D1055:G1055"/>
    <mergeCell ref="H1055:J1055"/>
    <mergeCell ref="B1052:C1052"/>
    <mergeCell ref="D1052:G1052"/>
    <mergeCell ref="H1052:J1052"/>
    <mergeCell ref="B1053:C1053"/>
    <mergeCell ref="D1053:G1053"/>
    <mergeCell ref="H1053:J1053"/>
    <mergeCell ref="B1050:C1050"/>
    <mergeCell ref="D1050:G1050"/>
    <mergeCell ref="H1050:J1050"/>
    <mergeCell ref="B1051:C1051"/>
    <mergeCell ref="D1051:G1051"/>
    <mergeCell ref="H1051:J1051"/>
    <mergeCell ref="B1048:C1048"/>
    <mergeCell ref="D1048:G1048"/>
    <mergeCell ref="H1048:J1048"/>
    <mergeCell ref="B1049:C1049"/>
    <mergeCell ref="D1049:G1049"/>
    <mergeCell ref="H1049:J1049"/>
    <mergeCell ref="B1046:C1046"/>
    <mergeCell ref="D1046:G1046"/>
    <mergeCell ref="H1046:J1046"/>
    <mergeCell ref="B1047:C1047"/>
    <mergeCell ref="D1047:G1047"/>
    <mergeCell ref="H1047:J1047"/>
    <mergeCell ref="B1044:C1044"/>
    <mergeCell ref="D1044:G1044"/>
    <mergeCell ref="H1044:J1044"/>
    <mergeCell ref="B1045:C1045"/>
    <mergeCell ref="D1045:G1045"/>
    <mergeCell ref="H1045:J1045"/>
    <mergeCell ref="B1042:C1042"/>
    <mergeCell ref="D1042:G1042"/>
    <mergeCell ref="H1042:J1042"/>
    <mergeCell ref="B1043:C1043"/>
    <mergeCell ref="D1043:G1043"/>
    <mergeCell ref="H1043:J1043"/>
    <mergeCell ref="B1041:C1041"/>
    <mergeCell ref="D1041:G1041"/>
    <mergeCell ref="H1041:J1041"/>
    <mergeCell ref="B1038:C1038"/>
    <mergeCell ref="D1038:G1038"/>
    <mergeCell ref="B1039:C1039"/>
    <mergeCell ref="D1039:G1039"/>
    <mergeCell ref="H1039:J1039"/>
    <mergeCell ref="B1040:C1040"/>
    <mergeCell ref="D1040:G1040"/>
    <mergeCell ref="B1033:D1033"/>
    <mergeCell ref="E1033:G1033"/>
    <mergeCell ref="H1033:J1033"/>
    <mergeCell ref="H1034:I1034"/>
    <mergeCell ref="B1031:D1031"/>
    <mergeCell ref="E1031:G1031"/>
    <mergeCell ref="H1031:J1031"/>
    <mergeCell ref="B1032:D1032"/>
    <mergeCell ref="E1032:G1032"/>
    <mergeCell ref="H1032:J1032"/>
    <mergeCell ref="B1029:D1029"/>
    <mergeCell ref="E1029:G1029"/>
    <mergeCell ref="H1029:J1029"/>
    <mergeCell ref="B1030:D1030"/>
    <mergeCell ref="E1030:G1030"/>
    <mergeCell ref="H1030:J1030"/>
    <mergeCell ref="B1027:D1027"/>
    <mergeCell ref="E1027:G1027"/>
    <mergeCell ref="H1027:J1027"/>
    <mergeCell ref="B1028:D1028"/>
    <mergeCell ref="E1028:G1028"/>
    <mergeCell ref="H1028:J1028"/>
    <mergeCell ref="B1025:D1025"/>
    <mergeCell ref="E1025:G1025"/>
    <mergeCell ref="H1025:J1025"/>
    <mergeCell ref="B1026:D1026"/>
    <mergeCell ref="E1026:G1026"/>
    <mergeCell ref="H1026:J1026"/>
    <mergeCell ref="B1023:D1023"/>
    <mergeCell ref="E1023:G1023"/>
    <mergeCell ref="H1023:J1023"/>
    <mergeCell ref="B1024:D1024"/>
    <mergeCell ref="E1024:G1024"/>
    <mergeCell ref="H1024:J1024"/>
    <mergeCell ref="B1021:D1021"/>
    <mergeCell ref="E1021:G1021"/>
    <mergeCell ref="H1021:J1021"/>
    <mergeCell ref="B1022:D1022"/>
    <mergeCell ref="E1022:G1022"/>
    <mergeCell ref="H1022:J1022"/>
    <mergeCell ref="B1019:D1019"/>
    <mergeCell ref="E1019:G1019"/>
    <mergeCell ref="H1019:J1019"/>
    <mergeCell ref="B1020:D1020"/>
    <mergeCell ref="E1020:G1020"/>
    <mergeCell ref="H1020:J1020"/>
    <mergeCell ref="B1017:D1017"/>
    <mergeCell ref="E1017:G1017"/>
    <mergeCell ref="H1017:J1017"/>
    <mergeCell ref="B1018:D1018"/>
    <mergeCell ref="E1018:G1018"/>
    <mergeCell ref="H1018:J1018"/>
    <mergeCell ref="B1015:D1015"/>
    <mergeCell ref="E1015:G1015"/>
    <mergeCell ref="H1015:J1015"/>
    <mergeCell ref="B1016:D1016"/>
    <mergeCell ref="E1016:G1016"/>
    <mergeCell ref="H1016:J1016"/>
    <mergeCell ref="B1013:D1013"/>
    <mergeCell ref="E1013:G1013"/>
    <mergeCell ref="H1013:J1013"/>
    <mergeCell ref="B1014:D1014"/>
    <mergeCell ref="E1014:G1014"/>
    <mergeCell ref="H1014:J1014"/>
    <mergeCell ref="B1011:D1011"/>
    <mergeCell ref="E1011:G1011"/>
    <mergeCell ref="H1011:J1011"/>
    <mergeCell ref="B1012:D1012"/>
    <mergeCell ref="E1012:G1012"/>
    <mergeCell ref="H1012:J1012"/>
    <mergeCell ref="B1009:D1009"/>
    <mergeCell ref="E1009:G1009"/>
    <mergeCell ref="H1009:J1009"/>
    <mergeCell ref="B1010:D1010"/>
    <mergeCell ref="E1010:G1010"/>
    <mergeCell ref="H1010:J1010"/>
    <mergeCell ref="B1007:D1007"/>
    <mergeCell ref="E1007:G1007"/>
    <mergeCell ref="H1007:J1007"/>
    <mergeCell ref="B1008:D1008"/>
    <mergeCell ref="E1008:G1008"/>
    <mergeCell ref="H1008:J1008"/>
    <mergeCell ref="B1005:D1005"/>
    <mergeCell ref="E1005:G1005"/>
    <mergeCell ref="H1005:J1005"/>
    <mergeCell ref="B1006:D1006"/>
    <mergeCell ref="E1006:G1006"/>
    <mergeCell ref="H1006:J1006"/>
    <mergeCell ref="H1091:J1091"/>
    <mergeCell ref="H1092:J1092"/>
    <mergeCell ref="H1093:J1093"/>
    <mergeCell ref="H1094:J1094"/>
    <mergeCell ref="H1087:J1087"/>
    <mergeCell ref="H1088:J1088"/>
    <mergeCell ref="H1089:J1089"/>
    <mergeCell ref="H1090:J1090"/>
    <mergeCell ref="H1083:J1083"/>
    <mergeCell ref="H1084:J1084"/>
    <mergeCell ref="H1085:J1085"/>
    <mergeCell ref="H1086:J1086"/>
    <mergeCell ref="H1079:J1079"/>
    <mergeCell ref="H1080:J1080"/>
    <mergeCell ref="H1081:J1081"/>
    <mergeCell ref="H1082:J1082"/>
    <mergeCell ref="H1075:J1075"/>
    <mergeCell ref="H1076:J1076"/>
    <mergeCell ref="H1077:J1077"/>
    <mergeCell ref="H1078:J1078"/>
    <mergeCell ref="H1067:J1067"/>
    <mergeCell ref="H999:J999"/>
    <mergeCell ref="H1000:J1000"/>
    <mergeCell ref="H1001:J1001"/>
    <mergeCell ref="H1040:J1040"/>
    <mergeCell ref="H1062:J1062"/>
    <mergeCell ref="H995:J995"/>
    <mergeCell ref="H996:J996"/>
    <mergeCell ref="H997:J997"/>
    <mergeCell ref="H998:J998"/>
    <mergeCell ref="H991:J991"/>
    <mergeCell ref="H992:J992"/>
    <mergeCell ref="H993:J993"/>
    <mergeCell ref="H994:J994"/>
    <mergeCell ref="H987:J987"/>
    <mergeCell ref="H988:J988"/>
    <mergeCell ref="H989:J989"/>
    <mergeCell ref="H990:J990"/>
    <mergeCell ref="H983:J983"/>
    <mergeCell ref="H984:J984"/>
    <mergeCell ref="H985:J985"/>
    <mergeCell ref="H986:J986"/>
    <mergeCell ref="H979:J979"/>
    <mergeCell ref="H980:J980"/>
    <mergeCell ref="H981:J981"/>
    <mergeCell ref="H982:J982"/>
    <mergeCell ref="C998:E998"/>
    <mergeCell ref="C999:E999"/>
    <mergeCell ref="C996:E996"/>
    <mergeCell ref="C997:E997"/>
    <mergeCell ref="C990:E990"/>
    <mergeCell ref="C991:E991"/>
    <mergeCell ref="C1000:E1000"/>
    <mergeCell ref="H972:J972"/>
    <mergeCell ref="H973:J973"/>
    <mergeCell ref="H974:J974"/>
    <mergeCell ref="H975:J975"/>
    <mergeCell ref="H976:J976"/>
    <mergeCell ref="H977:J977"/>
    <mergeCell ref="H978:J978"/>
    <mergeCell ref="C994:E994"/>
    <mergeCell ref="C995:E995"/>
    <mergeCell ref="C992:E992"/>
    <mergeCell ref="C993:E993"/>
    <mergeCell ref="C986:E986"/>
    <mergeCell ref="C987:E987"/>
    <mergeCell ref="C988:E988"/>
    <mergeCell ref="C989:E989"/>
    <mergeCell ref="C982:E982"/>
    <mergeCell ref="C983:E983"/>
    <mergeCell ref="C984:E984"/>
    <mergeCell ref="C985:E985"/>
    <mergeCell ref="C978:E978"/>
    <mergeCell ref="C979:E979"/>
    <mergeCell ref="C980:E980"/>
    <mergeCell ref="C981:E981"/>
    <mergeCell ref="C974:E974"/>
    <mergeCell ref="C975:E975"/>
    <mergeCell ref="C976:E976"/>
    <mergeCell ref="C977:E977"/>
    <mergeCell ref="H965:J965"/>
    <mergeCell ref="H966:J966"/>
    <mergeCell ref="C972:E972"/>
    <mergeCell ref="C973:E973"/>
    <mergeCell ref="H961:J961"/>
    <mergeCell ref="H962:J962"/>
    <mergeCell ref="H963:J963"/>
    <mergeCell ref="H964:J964"/>
    <mergeCell ref="H957:J957"/>
    <mergeCell ref="H958:J958"/>
    <mergeCell ref="H959:J959"/>
    <mergeCell ref="H960:J960"/>
    <mergeCell ref="H954:J954"/>
    <mergeCell ref="H955:J955"/>
    <mergeCell ref="H956:J956"/>
    <mergeCell ref="H949:J949"/>
    <mergeCell ref="H950:J950"/>
    <mergeCell ref="H951:J951"/>
    <mergeCell ref="H952:J952"/>
    <mergeCell ref="H946:J946"/>
    <mergeCell ref="H947:J947"/>
    <mergeCell ref="H948:J948"/>
    <mergeCell ref="B964:E964"/>
    <mergeCell ref="B965:E965"/>
    <mergeCell ref="B952:E952"/>
    <mergeCell ref="B953:E953"/>
    <mergeCell ref="B954:E954"/>
    <mergeCell ref="B955:E955"/>
    <mergeCell ref="H953:J953"/>
    <mergeCell ref="H932:J932"/>
    <mergeCell ref="H938:J938"/>
    <mergeCell ref="H939:J939"/>
    <mergeCell ref="H940:J940"/>
    <mergeCell ref="H941:J941"/>
    <mergeCell ref="H942:J942"/>
    <mergeCell ref="H944:J944"/>
    <mergeCell ref="B960:E960"/>
    <mergeCell ref="B961:E961"/>
    <mergeCell ref="B962:E962"/>
    <mergeCell ref="B963:E963"/>
    <mergeCell ref="B956:E956"/>
    <mergeCell ref="B957:E957"/>
    <mergeCell ref="B958:E958"/>
    <mergeCell ref="B959:E959"/>
    <mergeCell ref="H945:J945"/>
    <mergeCell ref="B948:E948"/>
    <mergeCell ref="B949:E949"/>
    <mergeCell ref="B950:E950"/>
    <mergeCell ref="B951:E951"/>
    <mergeCell ref="B944:E944"/>
    <mergeCell ref="B945:E945"/>
    <mergeCell ref="B946:E946"/>
    <mergeCell ref="B947:E947"/>
    <mergeCell ref="B940:E940"/>
    <mergeCell ref="B941:E941"/>
    <mergeCell ref="B942:E942"/>
    <mergeCell ref="B943:E943"/>
    <mergeCell ref="H930:J930"/>
    <mergeCell ref="H931:J931"/>
    <mergeCell ref="B938:E938"/>
    <mergeCell ref="B939:E939"/>
    <mergeCell ref="B931:D931"/>
    <mergeCell ref="H943:J943"/>
    <mergeCell ref="H926:J926"/>
    <mergeCell ref="H927:J927"/>
    <mergeCell ref="H928:J928"/>
    <mergeCell ref="H929:J929"/>
    <mergeCell ref="H922:J922"/>
    <mergeCell ref="H923:J923"/>
    <mergeCell ref="H924:J924"/>
    <mergeCell ref="H925:J925"/>
    <mergeCell ref="H919:J919"/>
    <mergeCell ref="H920:J920"/>
    <mergeCell ref="H921:J921"/>
    <mergeCell ref="H914:J914"/>
    <mergeCell ref="H915:J915"/>
    <mergeCell ref="H916:J916"/>
    <mergeCell ref="H917:J917"/>
    <mergeCell ref="H911:J911"/>
    <mergeCell ref="H912:J912"/>
    <mergeCell ref="H913:J913"/>
    <mergeCell ref="B929:D929"/>
    <mergeCell ref="B930:D930"/>
    <mergeCell ref="B918:D918"/>
    <mergeCell ref="B919:D919"/>
    <mergeCell ref="B920:D920"/>
    <mergeCell ref="B913:D913"/>
    <mergeCell ref="H918:J918"/>
    <mergeCell ref="H904:J904"/>
    <mergeCell ref="H905:J905"/>
    <mergeCell ref="H906:J906"/>
    <mergeCell ref="H907:J907"/>
    <mergeCell ref="H908:J908"/>
    <mergeCell ref="H910:J910"/>
    <mergeCell ref="H909:J909"/>
    <mergeCell ref="B925:D925"/>
    <mergeCell ref="B926:D926"/>
    <mergeCell ref="B927:D927"/>
    <mergeCell ref="B928:D928"/>
    <mergeCell ref="B921:D921"/>
    <mergeCell ref="B922:D922"/>
    <mergeCell ref="B923:D923"/>
    <mergeCell ref="B924:D924"/>
    <mergeCell ref="B917:D917"/>
    <mergeCell ref="B914:D914"/>
    <mergeCell ref="B915:D915"/>
    <mergeCell ref="B916:D916"/>
    <mergeCell ref="B909:D909"/>
    <mergeCell ref="B910:D910"/>
    <mergeCell ref="B911:D911"/>
    <mergeCell ref="B912:D912"/>
    <mergeCell ref="B905:D905"/>
    <mergeCell ref="B906:D906"/>
    <mergeCell ref="B907:D907"/>
    <mergeCell ref="B908:D908"/>
    <mergeCell ref="H895:J895"/>
    <mergeCell ref="H896:J896"/>
    <mergeCell ref="H897:J897"/>
    <mergeCell ref="B904:D904"/>
    <mergeCell ref="B903:D903"/>
    <mergeCell ref="H903:J903"/>
    <mergeCell ref="H891:J891"/>
    <mergeCell ref="H892:J892"/>
    <mergeCell ref="H893:J893"/>
    <mergeCell ref="H894:J894"/>
    <mergeCell ref="H887:J887"/>
    <mergeCell ref="H888:J888"/>
    <mergeCell ref="H889:J889"/>
    <mergeCell ref="H890:J890"/>
    <mergeCell ref="H883:J883"/>
    <mergeCell ref="H884:J884"/>
    <mergeCell ref="H885:J885"/>
    <mergeCell ref="H886:J886"/>
    <mergeCell ref="H879:J879"/>
    <mergeCell ref="H880:J880"/>
    <mergeCell ref="H881:J881"/>
    <mergeCell ref="H882:J882"/>
    <mergeCell ref="H875:J875"/>
    <mergeCell ref="H876:J876"/>
    <mergeCell ref="H877:J877"/>
    <mergeCell ref="H878:J878"/>
    <mergeCell ref="H871:J871"/>
    <mergeCell ref="H872:J872"/>
    <mergeCell ref="H873:J873"/>
    <mergeCell ref="H874:J874"/>
    <mergeCell ref="B893:E893"/>
    <mergeCell ref="B894:E894"/>
    <mergeCell ref="B895:E895"/>
    <mergeCell ref="B896:E896"/>
    <mergeCell ref="B889:E889"/>
    <mergeCell ref="B890:E890"/>
    <mergeCell ref="B891:E891"/>
    <mergeCell ref="B892:E892"/>
    <mergeCell ref="B885:E885"/>
    <mergeCell ref="B886:E886"/>
    <mergeCell ref="B887:E887"/>
    <mergeCell ref="B888:E888"/>
    <mergeCell ref="B881:E881"/>
    <mergeCell ref="B882:E882"/>
    <mergeCell ref="B883:E883"/>
    <mergeCell ref="B884:E884"/>
    <mergeCell ref="B875:E875"/>
    <mergeCell ref="B878:E878"/>
    <mergeCell ref="B879:E879"/>
    <mergeCell ref="B880:E880"/>
    <mergeCell ref="B871:E871"/>
    <mergeCell ref="B872:E872"/>
    <mergeCell ref="B873:E873"/>
    <mergeCell ref="B874:E874"/>
    <mergeCell ref="H862:J862"/>
    <mergeCell ref="B869:E869"/>
    <mergeCell ref="B868:E868"/>
    <mergeCell ref="B870:E870"/>
    <mergeCell ref="H868:J868"/>
    <mergeCell ref="H869:J869"/>
    <mergeCell ref="H870:J870"/>
    <mergeCell ref="H858:J858"/>
    <mergeCell ref="H859:J859"/>
    <mergeCell ref="H860:J860"/>
    <mergeCell ref="H861:J861"/>
    <mergeCell ref="H854:J854"/>
    <mergeCell ref="H855:J855"/>
    <mergeCell ref="H856:J856"/>
    <mergeCell ref="H857:J857"/>
    <mergeCell ref="H851:J851"/>
    <mergeCell ref="H852:J852"/>
    <mergeCell ref="H853:J853"/>
    <mergeCell ref="H846:J846"/>
    <mergeCell ref="H847:J847"/>
    <mergeCell ref="H848:J848"/>
    <mergeCell ref="H849:J849"/>
    <mergeCell ref="H843:J843"/>
    <mergeCell ref="H844:J844"/>
    <mergeCell ref="H845:J845"/>
    <mergeCell ref="B860:C860"/>
    <mergeCell ref="B861:C861"/>
    <mergeCell ref="B848:C848"/>
    <mergeCell ref="B849:C849"/>
    <mergeCell ref="B850:C850"/>
    <mergeCell ref="B851:C851"/>
    <mergeCell ref="H850:J850"/>
    <mergeCell ref="H835:J835"/>
    <mergeCell ref="H836:J836"/>
    <mergeCell ref="H837:J837"/>
    <mergeCell ref="H838:J838"/>
    <mergeCell ref="H839:J839"/>
    <mergeCell ref="H842:J842"/>
    <mergeCell ref="H840:J840"/>
    <mergeCell ref="H841:J841"/>
    <mergeCell ref="B856:C856"/>
    <mergeCell ref="B857:C857"/>
    <mergeCell ref="B858:C858"/>
    <mergeCell ref="B859:C859"/>
    <mergeCell ref="B852:C852"/>
    <mergeCell ref="B853:C853"/>
    <mergeCell ref="B854:C854"/>
    <mergeCell ref="B855:C855"/>
    <mergeCell ref="B844:C844"/>
    <mergeCell ref="B845:C845"/>
    <mergeCell ref="B846:C846"/>
    <mergeCell ref="B847:C847"/>
    <mergeCell ref="B840:C840"/>
    <mergeCell ref="B841:C841"/>
    <mergeCell ref="B842:C842"/>
    <mergeCell ref="B843:C843"/>
    <mergeCell ref="B836:C836"/>
    <mergeCell ref="B837:C837"/>
    <mergeCell ref="B838:C838"/>
    <mergeCell ref="B839:C839"/>
    <mergeCell ref="H827:J827"/>
    <mergeCell ref="H828:J828"/>
    <mergeCell ref="B834:C834"/>
    <mergeCell ref="B835:C835"/>
    <mergeCell ref="B827:C827"/>
    <mergeCell ref="H834:J834"/>
    <mergeCell ref="H823:J823"/>
    <mergeCell ref="H824:J824"/>
    <mergeCell ref="H825:J825"/>
    <mergeCell ref="H826:J826"/>
    <mergeCell ref="H819:J819"/>
    <mergeCell ref="H820:J820"/>
    <mergeCell ref="H821:J821"/>
    <mergeCell ref="H822:J822"/>
    <mergeCell ref="H815:J815"/>
    <mergeCell ref="H816:J816"/>
    <mergeCell ref="H817:J817"/>
    <mergeCell ref="H818:J818"/>
    <mergeCell ref="H811:J811"/>
    <mergeCell ref="H812:J812"/>
    <mergeCell ref="H813:J813"/>
    <mergeCell ref="H814:J814"/>
    <mergeCell ref="H807:J807"/>
    <mergeCell ref="H808:J808"/>
    <mergeCell ref="H809:J809"/>
    <mergeCell ref="H810:J810"/>
    <mergeCell ref="B825:C825"/>
    <mergeCell ref="B826:C826"/>
    <mergeCell ref="B814:C814"/>
    <mergeCell ref="B815:C815"/>
    <mergeCell ref="B816:C816"/>
    <mergeCell ref="B809:C809"/>
    <mergeCell ref="H800:J800"/>
    <mergeCell ref="H801:J801"/>
    <mergeCell ref="H802:J802"/>
    <mergeCell ref="H803:J803"/>
    <mergeCell ref="H804:J804"/>
    <mergeCell ref="H805:J805"/>
    <mergeCell ref="H806:J806"/>
    <mergeCell ref="B821:C821"/>
    <mergeCell ref="B822:C822"/>
    <mergeCell ref="B823:C823"/>
    <mergeCell ref="B824:C824"/>
    <mergeCell ref="B817:C817"/>
    <mergeCell ref="B818:C818"/>
    <mergeCell ref="B819:C819"/>
    <mergeCell ref="B820:C820"/>
    <mergeCell ref="B813:C813"/>
    <mergeCell ref="B810:C810"/>
    <mergeCell ref="B811:C811"/>
    <mergeCell ref="B812:C812"/>
    <mergeCell ref="B805:C805"/>
    <mergeCell ref="B806:C806"/>
    <mergeCell ref="B807:C807"/>
    <mergeCell ref="B808:C808"/>
    <mergeCell ref="B801:C801"/>
    <mergeCell ref="B802:C802"/>
    <mergeCell ref="B803:C803"/>
    <mergeCell ref="B804:C804"/>
    <mergeCell ref="B789:C789"/>
    <mergeCell ref="B790:C790"/>
    <mergeCell ref="B791:C791"/>
    <mergeCell ref="B800:C800"/>
    <mergeCell ref="B785:C785"/>
    <mergeCell ref="B786:C786"/>
    <mergeCell ref="B787:C787"/>
    <mergeCell ref="B788:C788"/>
    <mergeCell ref="B781:C781"/>
    <mergeCell ref="B782:C782"/>
    <mergeCell ref="B783:C783"/>
    <mergeCell ref="B784:C784"/>
    <mergeCell ref="B777:C777"/>
    <mergeCell ref="B778:C778"/>
    <mergeCell ref="B779:C779"/>
    <mergeCell ref="B780:C780"/>
    <mergeCell ref="B773:C773"/>
    <mergeCell ref="B774:C774"/>
    <mergeCell ref="B775:C775"/>
    <mergeCell ref="B776:C776"/>
    <mergeCell ref="H792:J792"/>
    <mergeCell ref="H793:J793"/>
    <mergeCell ref="H794:J794"/>
    <mergeCell ref="B766:C766"/>
    <mergeCell ref="B767:C767"/>
    <mergeCell ref="B768:C768"/>
    <mergeCell ref="B769:C769"/>
    <mergeCell ref="B770:C770"/>
    <mergeCell ref="B771:C771"/>
    <mergeCell ref="B772:C772"/>
    <mergeCell ref="H788:J788"/>
    <mergeCell ref="H789:J789"/>
    <mergeCell ref="H790:J790"/>
    <mergeCell ref="H791:J791"/>
    <mergeCell ref="H784:J784"/>
    <mergeCell ref="H785:J785"/>
    <mergeCell ref="H786:J786"/>
    <mergeCell ref="H787:J787"/>
    <mergeCell ref="H780:J780"/>
    <mergeCell ref="H781:J781"/>
    <mergeCell ref="H782:J782"/>
    <mergeCell ref="H783:J783"/>
    <mergeCell ref="H776:J776"/>
    <mergeCell ref="H777:J777"/>
    <mergeCell ref="H778:J778"/>
    <mergeCell ref="H779:J779"/>
    <mergeCell ref="H772:J772"/>
    <mergeCell ref="H773:J773"/>
    <mergeCell ref="H774:J774"/>
    <mergeCell ref="H775:J775"/>
    <mergeCell ref="H768:J768"/>
    <mergeCell ref="H769:J769"/>
    <mergeCell ref="H770:J770"/>
    <mergeCell ref="H771:J771"/>
    <mergeCell ref="H759:J759"/>
    <mergeCell ref="H760:J760"/>
    <mergeCell ref="H766:J766"/>
    <mergeCell ref="H767:J767"/>
    <mergeCell ref="H755:J755"/>
    <mergeCell ref="H756:J756"/>
    <mergeCell ref="H757:J757"/>
    <mergeCell ref="H758:J758"/>
    <mergeCell ref="H751:J751"/>
    <mergeCell ref="H752:J752"/>
    <mergeCell ref="H753:J753"/>
    <mergeCell ref="H754:J754"/>
    <mergeCell ref="H747:J747"/>
    <mergeCell ref="H748:J748"/>
    <mergeCell ref="H749:J749"/>
    <mergeCell ref="H750:J750"/>
    <mergeCell ref="H743:J743"/>
    <mergeCell ref="H744:J744"/>
    <mergeCell ref="H745:J745"/>
    <mergeCell ref="H746:J746"/>
    <mergeCell ref="H739:J739"/>
    <mergeCell ref="H740:J740"/>
    <mergeCell ref="H741:J741"/>
    <mergeCell ref="H742:J742"/>
    <mergeCell ref="B758:C758"/>
    <mergeCell ref="B759:C759"/>
    <mergeCell ref="H731:J731"/>
    <mergeCell ref="H732:J732"/>
    <mergeCell ref="H733:J733"/>
    <mergeCell ref="H734:J734"/>
    <mergeCell ref="H735:J735"/>
    <mergeCell ref="H736:J736"/>
    <mergeCell ref="H737:J737"/>
    <mergeCell ref="H738:J738"/>
    <mergeCell ref="B754:C754"/>
    <mergeCell ref="B755:C755"/>
    <mergeCell ref="B756:C756"/>
    <mergeCell ref="B757:C757"/>
    <mergeCell ref="B750:C750"/>
    <mergeCell ref="B751:C751"/>
    <mergeCell ref="B752:C752"/>
    <mergeCell ref="B753:C753"/>
    <mergeCell ref="B746:C746"/>
    <mergeCell ref="B747:C747"/>
    <mergeCell ref="B748:C748"/>
    <mergeCell ref="B749:C749"/>
    <mergeCell ref="B742:C742"/>
    <mergeCell ref="B743:C743"/>
    <mergeCell ref="B744:C744"/>
    <mergeCell ref="B745:C745"/>
    <mergeCell ref="B738:C738"/>
    <mergeCell ref="B739:C739"/>
    <mergeCell ref="B740:C740"/>
    <mergeCell ref="B741:C741"/>
    <mergeCell ref="B734:C734"/>
    <mergeCell ref="B735:C735"/>
    <mergeCell ref="B736:C736"/>
    <mergeCell ref="B737:C737"/>
    <mergeCell ref="H725:J725"/>
    <mergeCell ref="B731:C731"/>
    <mergeCell ref="B732:C732"/>
    <mergeCell ref="B733:C733"/>
    <mergeCell ref="H721:J721"/>
    <mergeCell ref="H722:J722"/>
    <mergeCell ref="H723:J723"/>
    <mergeCell ref="H724:J724"/>
    <mergeCell ref="B721:G721"/>
    <mergeCell ref="B722:G722"/>
    <mergeCell ref="H717:J717"/>
    <mergeCell ref="H718:J718"/>
    <mergeCell ref="H719:J719"/>
    <mergeCell ref="H720:J720"/>
    <mergeCell ref="H713:J713"/>
    <mergeCell ref="H714:J714"/>
    <mergeCell ref="H715:J715"/>
    <mergeCell ref="H716:J716"/>
    <mergeCell ref="H709:J709"/>
    <mergeCell ref="H710:J710"/>
    <mergeCell ref="H711:J711"/>
    <mergeCell ref="H712:J712"/>
    <mergeCell ref="H705:J705"/>
    <mergeCell ref="H706:J706"/>
    <mergeCell ref="H707:J707"/>
    <mergeCell ref="H708:J708"/>
    <mergeCell ref="H701:J701"/>
    <mergeCell ref="H702:J702"/>
    <mergeCell ref="H703:J703"/>
    <mergeCell ref="H704:J704"/>
    <mergeCell ref="H697:J697"/>
    <mergeCell ref="H698:J698"/>
    <mergeCell ref="H699:J699"/>
    <mergeCell ref="H700:J700"/>
    <mergeCell ref="B723:G723"/>
    <mergeCell ref="B724:G724"/>
    <mergeCell ref="B717:G717"/>
    <mergeCell ref="B718:G718"/>
    <mergeCell ref="B719:G719"/>
    <mergeCell ref="B720:G720"/>
    <mergeCell ref="B713:G713"/>
    <mergeCell ref="B714:G714"/>
    <mergeCell ref="B715:G715"/>
    <mergeCell ref="B716:G716"/>
    <mergeCell ref="B709:G709"/>
    <mergeCell ref="B710:G710"/>
    <mergeCell ref="B711:G711"/>
    <mergeCell ref="B712:G712"/>
    <mergeCell ref="B705:G705"/>
    <mergeCell ref="B706:G706"/>
    <mergeCell ref="B707:G707"/>
    <mergeCell ref="B708:G708"/>
    <mergeCell ref="B701:G701"/>
    <mergeCell ref="B702:G702"/>
    <mergeCell ref="B703:G703"/>
    <mergeCell ref="B704:G704"/>
    <mergeCell ref="B697:G697"/>
    <mergeCell ref="B698:G698"/>
    <mergeCell ref="B699:G699"/>
    <mergeCell ref="B700:G700"/>
    <mergeCell ref="H690:J690"/>
    <mergeCell ref="H691:J691"/>
    <mergeCell ref="H692:J692"/>
    <mergeCell ref="B696:G696"/>
    <mergeCell ref="H696:J696"/>
    <mergeCell ref="B691:G691"/>
    <mergeCell ref="H686:J686"/>
    <mergeCell ref="H687:J687"/>
    <mergeCell ref="H688:J688"/>
    <mergeCell ref="H689:J689"/>
    <mergeCell ref="H682:J682"/>
    <mergeCell ref="H683:J683"/>
    <mergeCell ref="H684:J684"/>
    <mergeCell ref="H685:J685"/>
    <mergeCell ref="H678:J678"/>
    <mergeCell ref="H679:J679"/>
    <mergeCell ref="H680:J680"/>
    <mergeCell ref="H681:J681"/>
    <mergeCell ref="H674:J674"/>
    <mergeCell ref="H675:J675"/>
    <mergeCell ref="H676:J676"/>
    <mergeCell ref="H677:J677"/>
    <mergeCell ref="H670:J670"/>
    <mergeCell ref="H671:J671"/>
    <mergeCell ref="H672:J672"/>
    <mergeCell ref="H673:J673"/>
    <mergeCell ref="B689:G689"/>
    <mergeCell ref="B690:G690"/>
    <mergeCell ref="B678:G678"/>
    <mergeCell ref="B679:G679"/>
    <mergeCell ref="B680:G680"/>
    <mergeCell ref="B673:G673"/>
    <mergeCell ref="H663:J663"/>
    <mergeCell ref="H664:J664"/>
    <mergeCell ref="H665:J665"/>
    <mergeCell ref="H666:J666"/>
    <mergeCell ref="H667:J667"/>
    <mergeCell ref="H668:J668"/>
    <mergeCell ref="H669:J669"/>
    <mergeCell ref="B685:G685"/>
    <mergeCell ref="B686:G686"/>
    <mergeCell ref="B687:G687"/>
    <mergeCell ref="B688:G688"/>
    <mergeCell ref="B681:G681"/>
    <mergeCell ref="B682:G682"/>
    <mergeCell ref="B683:G683"/>
    <mergeCell ref="B684:G684"/>
    <mergeCell ref="B677:G677"/>
    <mergeCell ref="B674:G674"/>
    <mergeCell ref="B675:G675"/>
    <mergeCell ref="B676:G676"/>
    <mergeCell ref="B669:G669"/>
    <mergeCell ref="B670:G670"/>
    <mergeCell ref="B671:G671"/>
    <mergeCell ref="B672:G672"/>
    <mergeCell ref="B665:G665"/>
    <mergeCell ref="B666:G666"/>
    <mergeCell ref="B667:G667"/>
    <mergeCell ref="B668:G668"/>
    <mergeCell ref="B307:G307"/>
    <mergeCell ref="B308:G308"/>
    <mergeCell ref="B663:G663"/>
    <mergeCell ref="B664:G664"/>
    <mergeCell ref="B303:G303"/>
    <mergeCell ref="B304:G304"/>
    <mergeCell ref="B305:G305"/>
    <mergeCell ref="B306:G306"/>
    <mergeCell ref="B299:G299"/>
    <mergeCell ref="B300:G300"/>
    <mergeCell ref="B301:G301"/>
    <mergeCell ref="B302:G302"/>
    <mergeCell ref="B295:G295"/>
    <mergeCell ref="B296:G296"/>
    <mergeCell ref="B297:G297"/>
    <mergeCell ref="B298:G298"/>
    <mergeCell ref="B291:G291"/>
    <mergeCell ref="B292:G292"/>
    <mergeCell ref="B293:G293"/>
    <mergeCell ref="B294:G294"/>
    <mergeCell ref="B287:G287"/>
    <mergeCell ref="B288:G288"/>
    <mergeCell ref="B289:G289"/>
    <mergeCell ref="B290:G290"/>
    <mergeCell ref="B283:G283"/>
    <mergeCell ref="B284:G284"/>
    <mergeCell ref="B285:G285"/>
    <mergeCell ref="B286:G286"/>
    <mergeCell ref="B272:G272"/>
    <mergeCell ref="B273:G273"/>
    <mergeCell ref="B274:G274"/>
    <mergeCell ref="B282:G282"/>
    <mergeCell ref="B268:G268"/>
    <mergeCell ref="B269:G269"/>
    <mergeCell ref="B270:G270"/>
    <mergeCell ref="B271:G271"/>
    <mergeCell ref="B264:G264"/>
    <mergeCell ref="B265:G265"/>
    <mergeCell ref="B266:G266"/>
    <mergeCell ref="B267:G267"/>
    <mergeCell ref="B260:G260"/>
    <mergeCell ref="B261:G261"/>
    <mergeCell ref="B262:G262"/>
    <mergeCell ref="B263:G263"/>
    <mergeCell ref="B256:G256"/>
    <mergeCell ref="B257:G257"/>
    <mergeCell ref="B258:G258"/>
    <mergeCell ref="B259:G259"/>
    <mergeCell ref="B252:G252"/>
    <mergeCell ref="B253:G253"/>
    <mergeCell ref="B254:G254"/>
    <mergeCell ref="B255:G255"/>
    <mergeCell ref="B248:G248"/>
    <mergeCell ref="B249:G249"/>
    <mergeCell ref="B250:G250"/>
    <mergeCell ref="B251:G251"/>
    <mergeCell ref="H161:J161"/>
    <mergeCell ref="H162:J162"/>
    <mergeCell ref="H163:J163"/>
    <mergeCell ref="H164:J164"/>
    <mergeCell ref="H157:J157"/>
    <mergeCell ref="H158:J158"/>
    <mergeCell ref="H159:J159"/>
    <mergeCell ref="H160:J160"/>
    <mergeCell ref="H153:J153"/>
    <mergeCell ref="H154:J154"/>
    <mergeCell ref="H155:J155"/>
    <mergeCell ref="H156:J156"/>
    <mergeCell ref="H149:J149"/>
    <mergeCell ref="H150:J150"/>
    <mergeCell ref="H151:J151"/>
    <mergeCell ref="H152:J152"/>
    <mergeCell ref="H148:J148"/>
    <mergeCell ref="H143:J143"/>
    <mergeCell ref="H145:J145"/>
    <mergeCell ref="H146:J146"/>
    <mergeCell ref="H147:J147"/>
    <mergeCell ref="H144:J144"/>
    <mergeCell ref="H108:J108"/>
    <mergeCell ref="H107:J107"/>
    <mergeCell ref="H113:J113"/>
    <mergeCell ref="H112:J112"/>
    <mergeCell ref="H111:J111"/>
    <mergeCell ref="H110:J110"/>
    <mergeCell ref="H136:J136"/>
    <mergeCell ref="H137:J137"/>
    <mergeCell ref="H138:J138"/>
    <mergeCell ref="H109:J109"/>
    <mergeCell ref="H117:J117"/>
    <mergeCell ref="H116:J116"/>
    <mergeCell ref="H132:J132"/>
    <mergeCell ref="H133:J133"/>
    <mergeCell ref="H134:J134"/>
    <mergeCell ref="H135:J135"/>
    <mergeCell ref="H128:J128"/>
    <mergeCell ref="H129:J129"/>
    <mergeCell ref="H130:J130"/>
    <mergeCell ref="H131:J131"/>
    <mergeCell ref="H124:J124"/>
    <mergeCell ref="H125:J125"/>
    <mergeCell ref="H126:J126"/>
    <mergeCell ref="H127:J127"/>
    <mergeCell ref="H114:J114"/>
    <mergeCell ref="H115:J115"/>
    <mergeCell ref="H106:J106"/>
    <mergeCell ref="H630:J630"/>
    <mergeCell ref="H118:J118"/>
    <mergeCell ref="H119:J119"/>
    <mergeCell ref="H120:J120"/>
    <mergeCell ref="H121:J121"/>
    <mergeCell ref="H122:J122"/>
    <mergeCell ref="H123:J123"/>
    <mergeCell ref="H640:J640"/>
    <mergeCell ref="H644:J644"/>
    <mergeCell ref="H651:J651"/>
    <mergeCell ref="H631:J631"/>
    <mergeCell ref="H632:J632"/>
    <mergeCell ref="H634:J634"/>
    <mergeCell ref="H637:J637"/>
  </mergeCells>
  <printOptions horizontalCentered="1" verticalCentered="1"/>
  <pageMargins left="0.11811023622047245" right="0.11811023622047245" top="0.11811023622047245" bottom="0.15748031496062992" header="0.5118110236220472" footer="0.5118110236220472"/>
  <pageSetup horizontalDpi="300" verticalDpi="300" orientation="portrait" paperSize="9" scale="95" r:id="rId3"/>
  <rowBreaks count="39" manualBreakCount="39">
    <brk id="68" max="65535" man="1"/>
    <brk id="105" max="65535" man="1"/>
    <brk id="140" max="65535" man="1"/>
    <brk id="175" max="65535" man="1"/>
    <brk id="210" max="65535" man="1"/>
    <brk id="244" max="65535" man="1"/>
    <brk id="278" max="65535" man="1"/>
    <brk id="313" max="65535" man="1"/>
    <brk id="348" max="65535" man="1"/>
    <brk id="383" max="65535" man="1"/>
    <brk id="418" max="65535" man="1"/>
    <brk id="452" max="65535" man="1"/>
    <brk id="487" max="65535" man="1"/>
    <brk id="522" max="65535" man="1"/>
    <brk id="557" max="65535" man="1"/>
    <brk id="592" max="65535" man="1"/>
    <brk id="626" max="65535" man="1"/>
    <brk id="659" max="65535" man="1"/>
    <brk id="692" max="65535" man="1"/>
    <brk id="727" max="65535" man="1"/>
    <brk id="761" max="65535" man="1"/>
    <brk id="795" max="65535" man="1"/>
    <brk id="829" max="65535" man="1"/>
    <brk id="864" max="65535" man="1"/>
    <brk id="899" max="65535" man="1"/>
    <brk id="933" max="65535" man="1"/>
    <brk id="968" max="65535" man="1"/>
    <brk id="1001" max="65535" man="1"/>
    <brk id="1034" max="65535" man="1"/>
    <brk id="1067" max="65535" man="1"/>
    <brk id="1101" max="65535" man="1"/>
    <brk id="1135" max="65535" man="1"/>
    <brk id="1169" max="65535" man="1"/>
    <brk id="1203" max="65535" man="1"/>
    <brk id="1237" max="65535" man="1"/>
    <brk id="1270" max="65535" man="1"/>
    <brk id="1303" max="65535" man="1"/>
    <brk id="1336" max="65535" man="1"/>
    <brk id="1369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2</dc:title>
  <dc:subject>New Fformat for Budget</dc:subject>
  <dc:creator>Mike Griffiths / Wyn Owen</dc:creator>
  <cp:keywords/>
  <dc:description>New Macro Modules</dc:description>
  <cp:lastModifiedBy>Admin</cp:lastModifiedBy>
  <dcterms:created xsi:type="dcterms:W3CDTF">1996-09-08T10:29:15Z</dcterms:created>
  <dcterms:modified xsi:type="dcterms:W3CDTF">2015-07-09T15:27:19Z</dcterms:modified>
  <cp:category/>
  <cp:version/>
  <cp:contentType/>
  <cp:contentStatus/>
</cp:coreProperties>
</file>